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91" i="1" l="1"/>
  <c r="J189" i="1"/>
  <c r="J187" i="1"/>
  <c r="J186" i="1"/>
  <c r="J185" i="1"/>
  <c r="J182" i="1"/>
  <c r="J181" i="1"/>
  <c r="J180" i="1"/>
  <c r="J179" i="1"/>
  <c r="J177" i="1"/>
  <c r="J172" i="1"/>
  <c r="J170" i="1"/>
  <c r="J168" i="1"/>
  <c r="J167" i="1"/>
  <c r="J166" i="1"/>
  <c r="J163" i="1"/>
  <c r="J162" i="1"/>
  <c r="J161" i="1"/>
  <c r="J160" i="1"/>
  <c r="J158" i="1"/>
  <c r="J153" i="1"/>
  <c r="J151" i="1"/>
  <c r="J150" i="1"/>
  <c r="J149" i="1"/>
  <c r="J148" i="1"/>
  <c r="J147" i="1"/>
  <c r="J11" i="1"/>
  <c r="J30" i="1"/>
  <c r="J49" i="1"/>
  <c r="J68" i="1"/>
  <c r="J87" i="1"/>
  <c r="J106" i="1"/>
  <c r="J125" i="1"/>
  <c r="J144" i="1"/>
  <c r="J143" i="1"/>
  <c r="J142" i="1"/>
  <c r="J141" i="1"/>
  <c r="J139" i="1"/>
  <c r="J134" i="1"/>
  <c r="J132" i="1"/>
  <c r="J131" i="1"/>
  <c r="J130" i="1"/>
  <c r="J129" i="1"/>
  <c r="J128" i="1"/>
  <c r="J124" i="1"/>
  <c r="J123" i="1"/>
  <c r="J122" i="1"/>
  <c r="J120" i="1"/>
  <c r="J115" i="1" l="1"/>
  <c r="J113" i="1"/>
  <c r="J112" i="1"/>
  <c r="J111" i="1"/>
  <c r="J110" i="1"/>
  <c r="J109" i="1"/>
  <c r="J105" i="1"/>
  <c r="J104" i="1"/>
  <c r="J103" i="1"/>
  <c r="J101" i="1"/>
  <c r="J96" i="1"/>
  <c r="J94" i="1"/>
  <c r="J93" i="1"/>
  <c r="J92" i="1"/>
  <c r="J91" i="1"/>
  <c r="J90" i="1"/>
  <c r="L89" i="1"/>
  <c r="J86" i="1"/>
  <c r="J85" i="1"/>
  <c r="J84" i="1"/>
  <c r="J82" i="1"/>
  <c r="J77" i="1"/>
  <c r="J75" i="1"/>
  <c r="J74" i="1"/>
  <c r="J73" i="1"/>
  <c r="J72" i="1"/>
  <c r="J71" i="1"/>
  <c r="J67" i="1"/>
  <c r="J65" i="1"/>
  <c r="J63" i="1"/>
  <c r="J58" i="1"/>
  <c r="J56" i="1"/>
  <c r="J55" i="1"/>
  <c r="J54" i="1"/>
  <c r="J53" i="1"/>
  <c r="J52" i="1"/>
  <c r="J48" i="1"/>
  <c r="J47" i="1"/>
  <c r="J46" i="1"/>
  <c r="J44" i="1"/>
  <c r="J39" i="1"/>
  <c r="J37" i="1"/>
  <c r="J35" i="1"/>
  <c r="J34" i="1"/>
  <c r="J33" i="1"/>
  <c r="J25" i="1"/>
  <c r="J29" i="1"/>
  <c r="J28" i="1"/>
  <c r="J27" i="1"/>
  <c r="J20" i="1"/>
  <c r="J18" i="1"/>
  <c r="J16" i="1"/>
  <c r="J15" i="1"/>
  <c r="J14" i="1"/>
  <c r="J9" i="1"/>
  <c r="J8" i="1"/>
  <c r="J6" i="1"/>
  <c r="J10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L176" i="1"/>
  <c r="L195" i="1"/>
  <c r="H195" i="1"/>
  <c r="I195" i="1"/>
  <c r="J195" i="1"/>
  <c r="I176" i="1"/>
  <c r="F176" i="1"/>
  <c r="G176" i="1"/>
  <c r="J176" i="1"/>
  <c r="H176" i="1"/>
  <c r="L157" i="1"/>
  <c r="H157" i="1"/>
  <c r="F157" i="1"/>
  <c r="G157" i="1"/>
  <c r="J157" i="1"/>
  <c r="I157" i="1"/>
  <c r="G138" i="1"/>
  <c r="H138" i="1"/>
  <c r="I138" i="1"/>
  <c r="F138" i="1"/>
  <c r="J138" i="1"/>
  <c r="L119" i="1"/>
  <c r="F119" i="1"/>
  <c r="G119" i="1"/>
  <c r="H119" i="1"/>
  <c r="I119" i="1"/>
  <c r="J119" i="1"/>
  <c r="L100" i="1"/>
  <c r="I100" i="1"/>
  <c r="F100" i="1"/>
  <c r="H100" i="1"/>
  <c r="G100" i="1"/>
  <c r="J100" i="1"/>
  <c r="L81" i="1"/>
  <c r="I81" i="1"/>
  <c r="G81" i="1"/>
  <c r="H81" i="1"/>
  <c r="J81" i="1"/>
  <c r="F81" i="1"/>
  <c r="L62" i="1"/>
  <c r="I62" i="1"/>
  <c r="G62" i="1"/>
  <c r="J62" i="1"/>
  <c r="F62" i="1"/>
  <c r="H62" i="1"/>
  <c r="L43" i="1"/>
  <c r="I43" i="1"/>
  <c r="J43" i="1"/>
  <c r="F43" i="1"/>
  <c r="G43" i="1"/>
  <c r="H43" i="1"/>
  <c r="L24" i="1"/>
  <c r="J24" i="1"/>
  <c r="I24" i="1"/>
  <c r="H24" i="1"/>
  <c r="G24" i="1"/>
  <c r="F24" i="1"/>
  <c r="J196" i="1" l="1"/>
  <c r="I196" i="1"/>
  <c r="L196" i="1"/>
  <c r="F196" i="1"/>
  <c r="H196" i="1"/>
  <c r="G196" i="1"/>
</calcChain>
</file>

<file path=xl/sharedStrings.xml><?xml version="1.0" encoding="utf-8"?>
<sst xmlns="http://schemas.openxmlformats.org/spreadsheetml/2006/main" count="328" uniqueCount="108">
  <si>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</si>
  <si>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</si>
  <si>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</si>
  <si>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</si>
  <si>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</si>
  <si>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</si>
  <si>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</si>
  <si>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</si>
  <si>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</si>
  <si>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</si>
  <si>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</si>
  <si>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</si>
  <si>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</si>
  <si>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</si>
  <si>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</si>
  <si>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</si>
  <si>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</si>
  <si>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</si>
  <si>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</si>
  <si>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</si>
  <si>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</si>
  <si>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</si>
  <si>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</si>
  <si>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</si>
  <si>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</si>
  <si>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</si>
  <si>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</si>
  <si>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</si>
  <si>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</si>
  <si>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</si>
  <si>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</si>
  <si>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</si>
  <si>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</si>
  <si>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</si>
  <si>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</si>
  <si>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</si>
  <si>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</si>
  <si>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</si>
  <si>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овсяная молочная жидкая с маслом сливочным</t>
  </si>
  <si>
    <t>Чай с сахаром</t>
  </si>
  <si>
    <t>Бутерброд с сыром</t>
  </si>
  <si>
    <t>Огурец соленый</t>
  </si>
  <si>
    <t>Суп картофельный с бобовыми (горох)</t>
  </si>
  <si>
    <t>котлеты рубленные из бройлеров -цыплят</t>
  </si>
  <si>
    <t>Рагу из овощей с маслом сливочным</t>
  </si>
  <si>
    <t>Напиток лимонный</t>
  </si>
  <si>
    <t>хлеб ржаной</t>
  </si>
  <si>
    <t>молоко</t>
  </si>
  <si>
    <t>печенье</t>
  </si>
  <si>
    <t>Каша манная вязкая молочная с маслом сливочным</t>
  </si>
  <si>
    <t>Чай с сахаром и лимоном</t>
  </si>
  <si>
    <t>Батон</t>
  </si>
  <si>
    <t>Яблоко</t>
  </si>
  <si>
    <t xml:space="preserve">САЛАТ "СТЕПНОЙ" </t>
  </si>
  <si>
    <t>ЩИ ИЗ СВЕЖЕЙ КАПУСТЫ С КАРТОФЕЛЕМ  СО СМЕТАНОЙ</t>
  </si>
  <si>
    <t xml:space="preserve">ПЛОВ ИЗ ПТИЦЫ </t>
  </si>
  <si>
    <t>КОМПОТ ИЗ СМЕСИ СУХОФРУКТОВ</t>
  </si>
  <si>
    <t>ХЛЕБ РЖАНОЙ</t>
  </si>
  <si>
    <t>БАТОН</t>
  </si>
  <si>
    <t xml:space="preserve">МОЛОКО </t>
  </si>
  <si>
    <t>ПРЯНИКИ</t>
  </si>
  <si>
    <t>ЗАПЕКАНКА ИЗ ТВОРОГА СО СГУЩЕНЫМ МОЛОКОМ</t>
  </si>
  <si>
    <t>ЧАЙ С САХАРОМ</t>
  </si>
  <si>
    <t>ЯБЛОКО</t>
  </si>
  <si>
    <t>САЛАТ ИЗ КВАШЕНОЙ КАПУСТЫ</t>
  </si>
  <si>
    <t>РАССОЛЬНИК ЛЕНИНГРАДСКИЙ СО СМЕТАНОЙ</t>
  </si>
  <si>
    <t>КОТЛЕТЫ  РЫБНЫЕ</t>
  </si>
  <si>
    <t>ПЮРЕ КАРТОФЕЛЬНОЕ</t>
  </si>
  <si>
    <t>НАПИТОК ЯБЛОЧНЫЙ</t>
  </si>
  <si>
    <t>ПЕЧЕНЬЕ</t>
  </si>
  <si>
    <t>КАША ГРЕЧНЕВАЯ МОЛОЧНАЯ С МАСЛОМ СЛИВОЧНЫМ</t>
  </si>
  <si>
    <t>ЧАЙ С САХАРОМ И ЛИМОНОМ</t>
  </si>
  <si>
    <t>БУТЕРБРОДЫ С МАСЛОМ</t>
  </si>
  <si>
    <t>МАНДАРИН</t>
  </si>
  <si>
    <t>ОГУРЕЦ СОЛЕНЫЙ</t>
  </si>
  <si>
    <t>БОРЩ С КАПУСТОЙ И КАРТОФЕЛЕМ  СО СМЕТАНОЙ</t>
  </si>
  <si>
    <t>ПЕЧЕНЬ ПО-СТРОГАНОВСКИ</t>
  </si>
  <si>
    <t>РИС ПРИПУЩЕННЫЙ С МАСЛОМ СЛИВОЧНЫМ</t>
  </si>
  <si>
    <t>НАПИТОК ИЗ СМЕСИ СУХОФРУКТОВ</t>
  </si>
  <si>
    <t>ОМЛЕТ НАТУРАЛЬНЫЙ С МАСЛОМ СЛИВОЧНЫМ</t>
  </si>
  <si>
    <t>СУП КАРТОФЕЛЬНЫЙ РЫБОЙ</t>
  </si>
  <si>
    <t>КОТЛЕТЫ ИЗ СВИНИНЫ</t>
  </si>
  <si>
    <t>МАКАРОННЫЕ ИЗДЕЛИЯ ОТВАРНЫЕ С МАСЛОМ СЛИВОЧНЫМ</t>
  </si>
  <si>
    <t>КАША ПШЕННАЯ ВЯЗКАЯ МОЛОЧНАЯ С МАСЛОМ СЛИВОЧНЫМ</t>
  </si>
  <si>
    <t>БУТЕРБРОД С СЫРОМ</t>
  </si>
  <si>
    <t>ВАФЛИ</t>
  </si>
  <si>
    <t>СУП КАРТОФЕЛЬНЫЙ С ЗЕЛЕНЫЙМ  ГОРОШКОМ И СМЕТАНОЙ</t>
  </si>
  <si>
    <t>ГОЛУБЦЫ ЛЕНИВЫЕ С КУРОЙ И РИСОМ СО СМЕТАНОЙ</t>
  </si>
  <si>
    <t>НАПИТОК ЛИМОННЫЙ</t>
  </si>
  <si>
    <t>МАКАРОНЫ С МАСЛОМ СЛИВОЧНЫМ И СЫРОМ</t>
  </si>
  <si>
    <t>КАША ГРЕЧНЕВАЯ РАССЫПЧАТАЯ</t>
  </si>
  <si>
    <t>ЗАПЕКАНКА ИЗ ТВОРОГА С СОУСОМ МОЛОЧНЫМ</t>
  </si>
  <si>
    <t xml:space="preserve">СУП КАРТОФЕЛЬНЫЙ С РИСОМ </t>
  </si>
  <si>
    <t>КАПУСТА ТУШЕНАЯ С МАСЛОМ СЛИВОЧНЫМ</t>
  </si>
  <si>
    <t>ТЕФТЕЛИ ИЗ СВИНИНЫ С СОУСОМ СМЕТАННЫМ</t>
  </si>
  <si>
    <t>КАША РИСОВАЯ ЖИДКАЯ МОЛОЧНАЯ С МАСЛОМ СЛИВОЧНЫМ</t>
  </si>
  <si>
    <t>БИТОЧКИ РЫБНЫЕ</t>
  </si>
  <si>
    <t>КАША "ДРУЖБА"МОЛОЧНАЯ С МАСЛОМ СЛИВОЧНЫМ</t>
  </si>
  <si>
    <t>СУП ИЗ ОВОЩЕЙ СО СМЕТАНОЙ</t>
  </si>
  <si>
    <t>КОТЛЕТЫ РУБЛЕННЫЕ ИЗ БРОЙЛЕРОВ-ЦЫПЛЯТ</t>
  </si>
  <si>
    <t>МОУ" Осьминская СОШ"</t>
  </si>
  <si>
    <t>и.о.директора</t>
  </si>
  <si>
    <t>Молочкова Жанна Геннадьевна</t>
  </si>
  <si>
    <t>Завтрак 2</t>
  </si>
  <si>
    <t>40/10</t>
  </si>
  <si>
    <t>30/20</t>
  </si>
  <si>
    <t>150/20</t>
  </si>
  <si>
    <t>40/15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</si>
</sst>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.00;\-#,##0.00"/>
    <numFmt numFmtId="166" formatCode="#,##0.00\ _₽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4" borderId="0" xfId="0" applyFont="1" applyFill="1"/>
    <xf numFmtId="0" fontId="4" fillId="4" borderId="2" xfId="0" applyFont="1" applyFill="1" applyBorder="1" applyProtection="1">
      <protection locked="0"/>
    </xf>
    <xf numFmtId="0" fontId="4" fillId="4" borderId="2" xfId="0" applyFont="1" applyFill="1" applyBorder="1"/>
    <xf numFmtId="0" fontId="4" fillId="4" borderId="24" xfId="0" applyFont="1" applyFill="1" applyBorder="1"/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/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4" borderId="30" xfId="0" applyFont="1" applyFill="1" applyBorder="1" applyAlignment="1" applyProtection="1">
      <alignment horizontal="center" vertical="top" wrapText="1"/>
      <protection locked="0"/>
    </xf>
    <xf numFmtId="0" fontId="4" fillId="4" borderId="24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35" xfId="0" applyNumberFormat="1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4" borderId="32" xfId="0" applyFont="1" applyFill="1" applyBorder="1"/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13" fillId="4" borderId="23" xfId="0" applyNumberFormat="1" applyFont="1" applyFill="1" applyBorder="1" applyAlignment="1" applyProtection="1">
      <alignment horizontal="center" vertical="center" wrapText="1"/>
    </xf>
    <xf numFmtId="164" fontId="13" fillId="4" borderId="23" xfId="0" applyNumberFormat="1" applyFont="1" applyFill="1" applyBorder="1" applyAlignment="1" applyProtection="1">
      <alignment horizontal="right" vertical="center" wrapText="1"/>
    </xf>
    <xf numFmtId="164" fontId="13" fillId="4" borderId="23" xfId="0" applyNumberFormat="1" applyFont="1" applyFill="1" applyBorder="1" applyAlignment="1">
      <alignment horizontal="right" vertical="center" wrapText="1"/>
    </xf>
    <xf numFmtId="4" fontId="4" fillId="4" borderId="37" xfId="0" applyNumberFormat="1" applyFont="1" applyFill="1" applyBorder="1" applyAlignment="1" applyProtection="1">
      <alignment horizontal="right" vertical="center" wrapText="1"/>
      <protection locked="0"/>
    </xf>
    <xf numFmtId="4" fontId="4" fillId="4" borderId="26" xfId="0" applyNumberFormat="1" applyFont="1" applyFill="1" applyBorder="1" applyAlignment="1" applyProtection="1">
      <alignment horizontal="right" vertical="center" wrapText="1"/>
      <protection locked="0"/>
    </xf>
    <xf numFmtId="4" fontId="4" fillId="4" borderId="36" xfId="0" applyNumberFormat="1" applyFont="1" applyFill="1" applyBorder="1" applyAlignment="1" applyProtection="1">
      <alignment horizontal="right" vertical="center" wrapText="1"/>
      <protection locked="0"/>
    </xf>
    <xf numFmtId="0" fontId="14" fillId="4" borderId="24" xfId="0" applyNumberFormat="1" applyFont="1" applyFill="1" applyBorder="1" applyAlignment="1">
      <alignment horizontal="center" vertical="center" wrapText="1"/>
    </xf>
    <xf numFmtId="164" fontId="14" fillId="4" borderId="24" xfId="0" applyNumberFormat="1" applyFont="1" applyFill="1" applyBorder="1" applyAlignment="1">
      <alignment horizontal="right" vertical="center" wrapText="1"/>
    </xf>
    <xf numFmtId="4" fontId="4" fillId="4" borderId="24" xfId="0" applyNumberFormat="1" applyFont="1" applyFill="1" applyBorder="1" applyAlignment="1" applyProtection="1">
      <alignment horizontal="right" vertical="center" wrapText="1"/>
      <protection locked="0"/>
    </xf>
    <xf numFmtId="0" fontId="13" fillId="4" borderId="24" xfId="0" applyNumberFormat="1" applyFont="1" applyFill="1" applyBorder="1" applyAlignment="1" applyProtection="1">
      <alignment horizontal="center" vertical="center" wrapText="1"/>
    </xf>
    <xf numFmtId="164" fontId="13" fillId="4" borderId="24" xfId="0" applyNumberFormat="1" applyFont="1" applyFill="1" applyBorder="1" applyAlignment="1" applyProtection="1">
      <alignment horizontal="right" vertical="center" wrapText="1"/>
    </xf>
    <xf numFmtId="164" fontId="13" fillId="4" borderId="24" xfId="0" applyNumberFormat="1" applyFont="1" applyFill="1" applyBorder="1" applyAlignment="1">
      <alignment horizontal="right" vertical="center" wrapText="1"/>
    </xf>
    <xf numFmtId="165" fontId="13" fillId="4" borderId="24" xfId="0" applyNumberFormat="1" applyFont="1" applyFill="1" applyBorder="1" applyAlignment="1" applyProtection="1">
      <alignment horizontal="right" vertical="center" wrapText="1"/>
    </xf>
    <xf numFmtId="165" fontId="13" fillId="4" borderId="31" xfId="0" applyNumberFormat="1" applyFont="1" applyFill="1" applyBorder="1" applyAlignment="1" applyProtection="1">
      <alignment horizontal="right" vertical="center" wrapText="1"/>
    </xf>
    <xf numFmtId="4" fontId="4" fillId="4" borderId="33" xfId="0" applyNumberFormat="1" applyFont="1" applyFill="1" applyBorder="1" applyAlignment="1" applyProtection="1">
      <alignment horizontal="right" vertical="center" wrapText="1"/>
      <protection locked="0"/>
    </xf>
    <xf numFmtId="4" fontId="4" fillId="4" borderId="34" xfId="0" applyNumberFormat="1" applyFont="1" applyFill="1" applyBorder="1" applyAlignment="1" applyProtection="1">
      <alignment horizontal="right" vertical="center" wrapText="1"/>
      <protection locked="0"/>
    </xf>
    <xf numFmtId="4" fontId="4" fillId="4" borderId="22" xfId="0" applyNumberFormat="1" applyFont="1" applyFill="1" applyBorder="1" applyAlignment="1" applyProtection="1">
      <alignment horizontal="right" vertical="center" wrapText="1"/>
      <protection locked="0"/>
    </xf>
    <xf numFmtId="0" fontId="13" fillId="4" borderId="28" xfId="0" applyNumberFormat="1" applyFont="1" applyFill="1" applyBorder="1" applyAlignment="1" applyProtection="1">
      <alignment horizontal="center" vertical="center" wrapText="1"/>
    </xf>
    <xf numFmtId="164" fontId="13" fillId="4" borderId="28" xfId="0" applyNumberFormat="1" applyFont="1" applyFill="1" applyBorder="1" applyAlignment="1" applyProtection="1">
      <alignment horizontal="right" vertical="center" wrapText="1"/>
    </xf>
    <xf numFmtId="164" fontId="13" fillId="4" borderId="28" xfId="0" applyNumberFormat="1" applyFont="1" applyFill="1" applyBorder="1" applyAlignment="1">
      <alignment horizontal="right" vertical="center" wrapText="1"/>
    </xf>
    <xf numFmtId="165" fontId="13" fillId="4" borderId="28" xfId="0" applyNumberFormat="1" applyFont="1" applyFill="1" applyBorder="1" applyAlignment="1" applyProtection="1">
      <alignment horizontal="right" vertical="center" wrapText="1"/>
    </xf>
    <xf numFmtId="0" fontId="13" fillId="4" borderId="29" xfId="0" applyNumberFormat="1" applyFont="1" applyFill="1" applyBorder="1" applyAlignment="1" applyProtection="1">
      <alignment horizontal="center" vertical="center" wrapText="1"/>
    </xf>
    <xf numFmtId="164" fontId="13" fillId="4" borderId="29" xfId="0" applyNumberFormat="1" applyFont="1" applyFill="1" applyBorder="1" applyAlignment="1" applyProtection="1">
      <alignment horizontal="right" vertical="center" wrapText="1"/>
    </xf>
    <xf numFmtId="164" fontId="13" fillId="4" borderId="29" xfId="0" applyNumberFormat="1" applyFont="1" applyFill="1" applyBorder="1" applyAlignment="1">
      <alignment horizontal="right" vertical="center" wrapText="1"/>
    </xf>
    <xf numFmtId="165" fontId="13" fillId="4" borderId="23" xfId="0" applyNumberFormat="1" applyFont="1" applyFill="1" applyBorder="1" applyAlignment="1" applyProtection="1">
      <alignment horizontal="right" vertical="center" wrapText="1"/>
    </xf>
    <xf numFmtId="4" fontId="4" fillId="4" borderId="25" xfId="0" applyNumberFormat="1" applyFont="1" applyFill="1" applyBorder="1" applyAlignment="1" applyProtection="1">
      <alignment horizontal="right" vertical="center" wrapText="1"/>
      <protection locked="0"/>
    </xf>
    <xf numFmtId="164" fontId="13" fillId="4" borderId="27" xfId="0" applyNumberFormat="1" applyFont="1" applyFill="1" applyBorder="1" applyAlignment="1">
      <alignment horizontal="right" vertical="center" wrapText="1"/>
    </xf>
    <xf numFmtId="2" fontId="14" fillId="4" borderId="5" xfId="0" applyNumberFormat="1" applyFont="1" applyFill="1" applyBorder="1" applyAlignment="1">
      <alignment horizontal="right" vertical="center" wrapText="1"/>
    </xf>
    <xf numFmtId="2" fontId="4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/>
    <xf numFmtId="2" fontId="14" fillId="4" borderId="24" xfId="0" applyNumberFormat="1" applyFont="1" applyFill="1" applyBorder="1" applyAlignment="1">
      <alignment horizontal="right" vertical="center" wrapText="1"/>
    </xf>
    <xf numFmtId="2" fontId="4" fillId="4" borderId="24" xfId="0" applyNumberFormat="1" applyFont="1" applyFill="1" applyBorder="1" applyAlignment="1" applyProtection="1">
      <alignment horizontal="center" vertical="top" wrapText="1"/>
      <protection locked="0"/>
    </xf>
    <xf numFmtId="2" fontId="4" fillId="4" borderId="24" xfId="0" applyNumberFormat="1" applyFont="1" applyFill="1" applyBorder="1" applyAlignment="1" applyProtection="1">
      <alignment horizontal="right" vertical="top" wrapText="1"/>
      <protection locked="0"/>
    </xf>
    <xf numFmtId="165" fontId="4" fillId="0" borderId="2" xfId="0" applyNumberFormat="1" applyFont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2" fontId="4" fillId="4" borderId="2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" xfId="0" applyNumberFormat="1" applyFont="1" applyFill="1" applyBorder="1" applyAlignment="1" applyProtection="1">
      <alignment horizontal="center" vertical="center" wrapText="1"/>
    </xf>
    <xf numFmtId="164" fontId="13" fillId="4" borderId="2" xfId="0" applyNumberFormat="1" applyFont="1" applyFill="1" applyBorder="1" applyAlignment="1" applyProtection="1">
      <alignment horizontal="right" vertical="center" wrapText="1"/>
    </xf>
    <xf numFmtId="164" fontId="13" fillId="4" borderId="2" xfId="0" applyNumberFormat="1" applyFont="1" applyFill="1" applyBorder="1" applyAlignment="1">
      <alignment horizontal="right" vertical="center" wrapText="1"/>
    </xf>
    <xf numFmtId="165" fontId="13" fillId="4" borderId="2" xfId="0" applyNumberFormat="1" applyFont="1" applyFill="1" applyBorder="1" applyAlignment="1" applyProtection="1">
      <alignment horizontal="right" vertical="center" wrapText="1"/>
    </xf>
    <xf numFmtId="4" fontId="4" fillId="4" borderId="2" xfId="0" applyNumberFormat="1" applyFont="1" applyFill="1" applyBorder="1" applyAlignment="1" applyProtection="1">
      <alignment horizontal="right" vertical="center" wrapText="1"/>
      <protection locked="0"/>
    </xf>
    <xf numFmtId="164" fontId="14" fillId="4" borderId="27" xfId="0" applyNumberFormat="1" applyFont="1" applyFill="1" applyBorder="1" applyAlignment="1">
      <alignment horizontal="right" vertical="center" wrapText="1"/>
    </xf>
    <xf numFmtId="164" fontId="14" fillId="4" borderId="23" xfId="0" applyNumberFormat="1" applyFont="1" applyFill="1" applyBorder="1" applyAlignment="1">
      <alignment horizontal="right" vertical="center" wrapText="1"/>
    </xf>
    <xf numFmtId="166" fontId="13" fillId="4" borderId="24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77" activePane="bottomRight" state="frozen"/>
      <selection pane="topRight" activeCell="E1" sqref="E1"/>
      <selection pane="bottomLeft" activeCell="A6" sqref="A6"/>
      <selection pane="bottomRight" activeCell="K190" sqref="K19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4" t="s">
        <v>100</v>
      </c>
      <c r="D1" s="105"/>
      <c r="E1" s="105"/>
      <c r="F1" s="12" t="s">
        <v>16</v>
      </c>
      <c r="G1" s="2" t="s">
        <v>17</v>
      </c>
      <c r="H1" s="106" t="s">
        <v>101</v>
      </c>
      <c r="I1" s="106"/>
      <c r="J1" s="106"/>
      <c r="K1" s="106"/>
    </row>
    <row r="2" spans="1:12" ht="18" x14ac:dyDescent="0.2">
      <c r="A2" s="35" t="s">
        <v>6</v>
      </c>
      <c r="C2" s="2"/>
      <c r="G2" s="2" t="s">
        <v>18</v>
      </c>
      <c r="H2" s="106" t="s">
        <v>102</v>
      </c>
      <c r="I2" s="106"/>
      <c r="J2" s="106"/>
      <c r="K2" s="10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84">
        <v>150</v>
      </c>
      <c r="G6" s="85">
        <v>11.4</v>
      </c>
      <c r="H6" s="85">
        <v>14.3</v>
      </c>
      <c r="I6" s="85">
        <v>26.8</v>
      </c>
      <c r="J6" s="69">
        <f t="shared" ref="J6" si="0">G6*4.1+H6*9.3+I6*4.1</f>
        <v>289.61</v>
      </c>
      <c r="K6" s="67">
        <v>210</v>
      </c>
      <c r="L6" s="92">
        <v>21.84</v>
      </c>
    </row>
    <row r="7" spans="1:12" ht="15" x14ac:dyDescent="0.25">
      <c r="A7" s="23"/>
      <c r="B7" s="15"/>
      <c r="C7" s="11"/>
      <c r="D7" s="6"/>
      <c r="E7" s="40"/>
      <c r="F7" s="51"/>
      <c r="G7" s="51"/>
      <c r="H7" s="51"/>
      <c r="I7" s="51"/>
      <c r="J7" s="93"/>
      <c r="K7" s="49"/>
      <c r="L7" s="50"/>
    </row>
    <row r="8" spans="1:12" ht="15" x14ac:dyDescent="0.25">
      <c r="A8" s="23"/>
      <c r="B8" s="15"/>
      <c r="C8" s="11"/>
      <c r="D8" s="7" t="s">
        <v>22</v>
      </c>
      <c r="E8" s="40" t="s">
        <v>39</v>
      </c>
      <c r="F8" s="88">
        <v>200</v>
      </c>
      <c r="G8" s="89">
        <v>0</v>
      </c>
      <c r="H8" s="89">
        <v>0</v>
      </c>
      <c r="I8" s="89">
        <v>9.6999999999999993</v>
      </c>
      <c r="J8" s="69">
        <f t="shared" ref="J8:J9" si="1">G8*4.1+H8*9.3+I8*4.1</f>
        <v>39.769999999999996</v>
      </c>
      <c r="K8" s="67">
        <v>430</v>
      </c>
      <c r="L8" s="71">
        <v>2.5</v>
      </c>
    </row>
    <row r="9" spans="1:12" ht="15" x14ac:dyDescent="0.25">
      <c r="A9" s="23"/>
      <c r="B9" s="15"/>
      <c r="C9" s="11"/>
      <c r="D9" s="96" t="s">
        <v>30</v>
      </c>
      <c r="E9" s="40" t="s">
        <v>40</v>
      </c>
      <c r="F9" s="67">
        <v>50</v>
      </c>
      <c r="G9" s="68">
        <v>3.75</v>
      </c>
      <c r="H9" s="68">
        <v>1.45</v>
      </c>
      <c r="I9" s="68">
        <v>25.7</v>
      </c>
      <c r="J9" s="69">
        <f t="shared" si="1"/>
        <v>134.22999999999999</v>
      </c>
      <c r="K9" s="42"/>
      <c r="L9" s="83">
        <v>7.9</v>
      </c>
    </row>
    <row r="10" spans="1:12" ht="15" x14ac:dyDescent="0.25">
      <c r="A10" s="23"/>
      <c r="B10" s="15"/>
      <c r="C10" s="11"/>
      <c r="D10" s="7" t="s">
        <v>23</v>
      </c>
      <c r="E10" s="40"/>
      <c r="F10" s="67">
        <v>100</v>
      </c>
      <c r="G10" s="68">
        <v>0.8</v>
      </c>
      <c r="H10" s="68">
        <v>0.2</v>
      </c>
      <c r="I10" s="68">
        <v>7.5</v>
      </c>
      <c r="J10" s="69">
        <f t="shared" ref="J10" si="2">G10*4.1+H10*9.3+I10*4.1</f>
        <v>35.89</v>
      </c>
      <c r="K10" s="42"/>
      <c r="L10" s="83">
        <v>28.97</v>
      </c>
    </row>
    <row r="11" spans="1:12" ht="15" x14ac:dyDescent="0.25">
      <c r="A11" s="23"/>
      <c r="B11" s="15"/>
      <c r="C11" s="56" t="s">
        <v>103</v>
      </c>
      <c r="D11" s="60" t="s">
        <v>47</v>
      </c>
      <c r="E11" s="40" t="s">
        <v>47</v>
      </c>
      <c r="F11" s="57">
        <v>200</v>
      </c>
      <c r="G11" s="113">
        <v>3</v>
      </c>
      <c r="H11" s="114">
        <v>3.2</v>
      </c>
      <c r="I11" s="114">
        <v>5.9</v>
      </c>
      <c r="J11" s="114">
        <f>G11*4.1+H11*9.3+I11*4.1</f>
        <v>66.25</v>
      </c>
      <c r="K11" s="58"/>
      <c r="L11" s="94">
        <v>16</v>
      </c>
    </row>
    <row r="12" spans="1:12" ht="15" x14ac:dyDescent="0.25">
      <c r="A12" s="23"/>
      <c r="B12" s="15"/>
      <c r="C12" s="11"/>
      <c r="D12" s="6"/>
      <c r="E12" s="40" t="s">
        <v>48</v>
      </c>
      <c r="F12" s="59"/>
      <c r="G12" s="59"/>
      <c r="H12" s="59"/>
      <c r="I12" s="59"/>
      <c r="J12" s="59"/>
      <c r="K12" s="59"/>
      <c r="L12" s="59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SUM(F6:F11)</f>
        <v>700</v>
      </c>
      <c r="G13" s="19">
        <f>SUM(G6:G11)</f>
        <v>18.950000000000003</v>
      </c>
      <c r="H13" s="19">
        <f>SUM(H6:H11)</f>
        <v>19.149999999999999</v>
      </c>
      <c r="I13" s="19">
        <f>SUM(I6:I11)</f>
        <v>75.600000000000009</v>
      </c>
      <c r="J13" s="19">
        <f>SUM(J6:J11)</f>
        <v>565.75</v>
      </c>
      <c r="K13" s="25"/>
      <c r="L13" s="19">
        <f>SUM(L6:L11)</f>
        <v>77.210000000000008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 t="s">
        <v>41</v>
      </c>
      <c r="F14" s="67">
        <v>60</v>
      </c>
      <c r="G14" s="68">
        <v>0.5</v>
      </c>
      <c r="H14" s="68">
        <v>0.1</v>
      </c>
      <c r="I14" s="68">
        <v>1</v>
      </c>
      <c r="J14" s="69">
        <f t="shared" ref="J14:J16" si="3">G14*4.1+H14*9.3+I14*4.1</f>
        <v>7.08</v>
      </c>
      <c r="K14" s="67">
        <v>2</v>
      </c>
      <c r="L14" s="83">
        <v>12</v>
      </c>
    </row>
    <row r="15" spans="1:12" ht="15" x14ac:dyDescent="0.25">
      <c r="A15" s="23"/>
      <c r="B15" s="15"/>
      <c r="C15" s="11"/>
      <c r="D15" s="7" t="s">
        <v>26</v>
      </c>
      <c r="E15" s="40" t="s">
        <v>42</v>
      </c>
      <c r="F15" s="67">
        <v>250</v>
      </c>
      <c r="G15" s="68">
        <v>7.5</v>
      </c>
      <c r="H15" s="68">
        <v>5.9</v>
      </c>
      <c r="I15" s="68">
        <v>18.899999999999999</v>
      </c>
      <c r="J15" s="69">
        <f t="shared" si="3"/>
        <v>163.10999999999999</v>
      </c>
      <c r="K15" s="67">
        <v>102</v>
      </c>
      <c r="L15" s="83">
        <v>12.15</v>
      </c>
    </row>
    <row r="16" spans="1:12" ht="15" x14ac:dyDescent="0.25">
      <c r="A16" s="23"/>
      <c r="B16" s="15"/>
      <c r="C16" s="11"/>
      <c r="D16" s="7" t="s">
        <v>27</v>
      </c>
      <c r="E16" s="40" t="s">
        <v>43</v>
      </c>
      <c r="F16" s="84">
        <v>200</v>
      </c>
      <c r="G16" s="85">
        <v>15.4</v>
      </c>
      <c r="H16" s="85">
        <v>18.899999999999999</v>
      </c>
      <c r="I16" s="85">
        <v>57.2</v>
      </c>
      <c r="J16" s="86">
        <f t="shared" si="3"/>
        <v>473.42999999999995</v>
      </c>
      <c r="K16" s="67">
        <v>133</v>
      </c>
      <c r="L16" s="87">
        <v>55.24</v>
      </c>
    </row>
    <row r="17" spans="1:12" ht="15" x14ac:dyDescent="0.25">
      <c r="A17" s="23"/>
      <c r="B17" s="15"/>
      <c r="C17" s="11"/>
      <c r="D17" s="7" t="s">
        <v>28</v>
      </c>
      <c r="E17" s="40" t="s">
        <v>44</v>
      </c>
      <c r="F17" s="52"/>
      <c r="G17" s="52"/>
      <c r="H17" s="52"/>
      <c r="I17" s="52"/>
      <c r="J17" s="52"/>
      <c r="K17" s="49"/>
      <c r="L17" s="52"/>
    </row>
    <row r="18" spans="1:12" ht="15" x14ac:dyDescent="0.25">
      <c r="A18" s="23"/>
      <c r="B18" s="15"/>
      <c r="C18" s="11"/>
      <c r="D18" s="7" t="s">
        <v>29</v>
      </c>
      <c r="E18" s="40" t="s">
        <v>45</v>
      </c>
      <c r="F18" s="88">
        <v>180</v>
      </c>
      <c r="G18" s="89">
        <v>0.1</v>
      </c>
      <c r="H18" s="89">
        <v>0</v>
      </c>
      <c r="I18" s="89">
        <v>14.9</v>
      </c>
      <c r="J18" s="90">
        <f>G17*4.1+H17*9.3+I17*4.1</f>
        <v>0</v>
      </c>
      <c r="K18" s="67">
        <v>436</v>
      </c>
      <c r="L18" s="71">
        <v>4.97</v>
      </c>
    </row>
    <row r="19" spans="1:12" ht="15" x14ac:dyDescent="0.25">
      <c r="A19" s="23"/>
      <c r="B19" s="15"/>
      <c r="C19" s="11"/>
      <c r="D19" s="7" t="s">
        <v>30</v>
      </c>
      <c r="E19" s="40"/>
      <c r="F19" s="49"/>
      <c r="G19" s="54"/>
      <c r="H19" s="54"/>
      <c r="I19" s="54"/>
      <c r="J19" s="54"/>
      <c r="K19" s="55"/>
      <c r="L19" s="54"/>
    </row>
    <row r="20" spans="1:12" ht="15" x14ac:dyDescent="0.25">
      <c r="A20" s="23"/>
      <c r="B20" s="15"/>
      <c r="C20" s="11"/>
      <c r="D20" s="7" t="s">
        <v>31</v>
      </c>
      <c r="E20" s="40" t="s">
        <v>46</v>
      </c>
      <c r="F20" s="67">
        <v>25</v>
      </c>
      <c r="G20" s="68">
        <v>1.3</v>
      </c>
      <c r="H20" s="68">
        <v>0.2</v>
      </c>
      <c r="I20" s="68">
        <v>8.5</v>
      </c>
      <c r="J20" s="69">
        <f>G18*4.1+H18*9.3+I18*4.1</f>
        <v>61.499999999999993</v>
      </c>
      <c r="K20" s="55"/>
      <c r="L20" s="91">
        <v>2.4300000000000002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1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715</v>
      </c>
      <c r="G23" s="19">
        <f t="shared" ref="G23:J23" si="4">SUM(G14:G22)</f>
        <v>24.8</v>
      </c>
      <c r="H23" s="19">
        <f t="shared" si="4"/>
        <v>25.099999999999998</v>
      </c>
      <c r="I23" s="19">
        <f t="shared" si="4"/>
        <v>100.5</v>
      </c>
      <c r="J23" s="19">
        <f t="shared" si="4"/>
        <v>705.11999999999989</v>
      </c>
      <c r="K23" s="25"/>
      <c r="L23" s="19">
        <f t="shared" ref="L23" si="5">SUM(L14:L22)</f>
        <v>86.79</v>
      </c>
    </row>
    <row r="24" spans="1:12" ht="15.75" thickBot="1" x14ac:dyDescent="0.25">
      <c r="A24" s="29">
        <f>A6</f>
        <v>1</v>
      </c>
      <c r="B24" s="30">
        <f>B6</f>
        <v>1</v>
      </c>
      <c r="C24" s="101" t="s">
        <v>4</v>
      </c>
      <c r="D24" s="102"/>
      <c r="E24" s="31"/>
      <c r="F24" s="64">
        <f>F13+F23</f>
        <v>1415</v>
      </c>
      <c r="G24" s="64">
        <f t="shared" ref="G24:J24" si="6">G13+G23</f>
        <v>43.75</v>
      </c>
      <c r="H24" s="64">
        <f t="shared" si="6"/>
        <v>44.25</v>
      </c>
      <c r="I24" s="64">
        <f t="shared" si="6"/>
        <v>176.10000000000002</v>
      </c>
      <c r="J24" s="64">
        <f t="shared" si="6"/>
        <v>1270.8699999999999</v>
      </c>
      <c r="K24" s="64"/>
      <c r="L24" s="32">
        <f t="shared" ref="L24" si="7">L13+L23</f>
        <v>164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76">
        <v>150</v>
      </c>
      <c r="G25" s="77">
        <v>12.9</v>
      </c>
      <c r="H25" s="77">
        <v>5.7</v>
      </c>
      <c r="I25" s="77">
        <v>21.1</v>
      </c>
      <c r="J25" s="78">
        <f>G25*4.1+H25*9.3+I25*4.1</f>
        <v>192.41000000000003</v>
      </c>
      <c r="K25" s="76">
        <v>184</v>
      </c>
      <c r="L25" s="80">
        <v>16.559999999999999</v>
      </c>
    </row>
    <row r="26" spans="1:12" ht="15" x14ac:dyDescent="0.25">
      <c r="A26" s="14"/>
      <c r="B26" s="15"/>
      <c r="C26" s="11"/>
      <c r="D26" s="6"/>
      <c r="E26" s="40"/>
      <c r="F26" s="52"/>
      <c r="G26" s="52"/>
      <c r="H26" s="52"/>
      <c r="I26" s="52"/>
      <c r="J26" s="52"/>
      <c r="K26" s="52"/>
      <c r="L26" s="65"/>
    </row>
    <row r="27" spans="1:12" ht="15" x14ac:dyDescent="0.25">
      <c r="A27" s="14"/>
      <c r="B27" s="15"/>
      <c r="C27" s="11"/>
      <c r="D27" s="7" t="s">
        <v>22</v>
      </c>
      <c r="E27" s="40" t="s">
        <v>50</v>
      </c>
      <c r="F27" s="76">
        <v>200</v>
      </c>
      <c r="G27" s="77">
        <v>0</v>
      </c>
      <c r="H27" s="77">
        <v>0</v>
      </c>
      <c r="I27" s="77">
        <v>9.8000000000000007</v>
      </c>
      <c r="J27" s="78">
        <f>G27*4.1+H27*9.3+I27*4.1</f>
        <v>40.18</v>
      </c>
      <c r="K27" s="76">
        <v>431</v>
      </c>
      <c r="L27" s="81">
        <v>4.8600000000000003</v>
      </c>
    </row>
    <row r="28" spans="1:12" ht="15" x14ac:dyDescent="0.25">
      <c r="A28" s="14"/>
      <c r="B28" s="15"/>
      <c r="C28" s="11"/>
      <c r="D28" s="96" t="s">
        <v>30</v>
      </c>
      <c r="E28" s="40" t="s">
        <v>51</v>
      </c>
      <c r="F28" s="76" t="s">
        <v>104</v>
      </c>
      <c r="G28" s="77">
        <v>3.1</v>
      </c>
      <c r="H28" s="77">
        <v>9.4</v>
      </c>
      <c r="I28" s="77">
        <v>20.6</v>
      </c>
      <c r="J28" s="78">
        <f>G28*4.1+H28*9.3+I28*4.1</f>
        <v>184.59</v>
      </c>
      <c r="K28" s="76">
        <v>1</v>
      </c>
      <c r="L28" s="82">
        <v>13.32</v>
      </c>
    </row>
    <row r="29" spans="1:12" ht="15" x14ac:dyDescent="0.25">
      <c r="A29" s="14"/>
      <c r="B29" s="15"/>
      <c r="C29" s="11"/>
      <c r="D29" s="7" t="s">
        <v>23</v>
      </c>
      <c r="E29" s="40" t="s">
        <v>52</v>
      </c>
      <c r="F29" s="76">
        <v>190</v>
      </c>
      <c r="G29" s="77">
        <v>0.8</v>
      </c>
      <c r="H29" s="77">
        <v>0.8</v>
      </c>
      <c r="I29" s="77">
        <v>19.600000000000001</v>
      </c>
      <c r="J29" s="78">
        <f t="shared" ref="J29" si="8">G29*4.1+H29*9.3+I29*4.1</f>
        <v>91.08</v>
      </c>
      <c r="K29" s="66"/>
      <c r="L29" s="82">
        <v>28.5</v>
      </c>
    </row>
    <row r="30" spans="1:12" ht="15" x14ac:dyDescent="0.25">
      <c r="A30" s="14"/>
      <c r="B30" s="15"/>
      <c r="C30" s="56" t="s">
        <v>103</v>
      </c>
      <c r="D30" s="60" t="s">
        <v>47</v>
      </c>
      <c r="E30" s="40" t="s">
        <v>59</v>
      </c>
      <c r="F30" s="53">
        <v>200</v>
      </c>
      <c r="G30" s="113">
        <v>3</v>
      </c>
      <c r="H30" s="114">
        <v>3.2</v>
      </c>
      <c r="I30" s="114">
        <v>5.9</v>
      </c>
      <c r="J30" s="114">
        <f>G30*4.1+H30*9.3+I30*4.1</f>
        <v>66.25</v>
      </c>
      <c r="K30" s="53"/>
      <c r="L30" s="63">
        <v>16</v>
      </c>
    </row>
    <row r="31" spans="1:12" ht="15" x14ac:dyDescent="0.25">
      <c r="A31" s="14"/>
      <c r="B31" s="15"/>
      <c r="C31" s="11"/>
      <c r="D31" s="6"/>
      <c r="E31" s="40" t="s">
        <v>60</v>
      </c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740</v>
      </c>
      <c r="G32" s="19">
        <f>SUM(G25:G31)</f>
        <v>19.8</v>
      </c>
      <c r="H32" s="19">
        <f>SUM(H25:H31)</f>
        <v>19.100000000000001</v>
      </c>
      <c r="I32" s="19">
        <f>SUM(I25:I31)</f>
        <v>77</v>
      </c>
      <c r="J32" s="19">
        <f>SUM(J25:J31)</f>
        <v>574.51</v>
      </c>
      <c r="K32" s="25"/>
      <c r="L32" s="19">
        <f>SUM(L25:L31)</f>
        <v>79.239999999999995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 t="s">
        <v>53</v>
      </c>
      <c r="F33" s="73">
        <v>60</v>
      </c>
      <c r="G33" s="74">
        <v>0.8</v>
      </c>
      <c r="H33" s="74">
        <v>3.1</v>
      </c>
      <c r="I33" s="74">
        <v>4.8</v>
      </c>
      <c r="J33" s="74">
        <f t="shared" ref="J33:J35" si="9">G33*4.1+H33*9.3+I33*4.1</f>
        <v>51.789999999999992</v>
      </c>
      <c r="K33" s="73">
        <v>30</v>
      </c>
      <c r="L33" s="75">
        <v>9.0500000000000007</v>
      </c>
    </row>
    <row r="34" spans="1:12" ht="25.5" x14ac:dyDescent="0.25">
      <c r="A34" s="14"/>
      <c r="B34" s="15"/>
      <c r="C34" s="11"/>
      <c r="D34" s="7" t="s">
        <v>26</v>
      </c>
      <c r="E34" s="40" t="s">
        <v>54</v>
      </c>
      <c r="F34" s="76">
        <v>250</v>
      </c>
      <c r="G34" s="77">
        <v>4.8</v>
      </c>
      <c r="H34" s="77">
        <v>4.9000000000000004</v>
      </c>
      <c r="I34" s="77">
        <v>26.8</v>
      </c>
      <c r="J34" s="78">
        <f t="shared" si="9"/>
        <v>175.13</v>
      </c>
      <c r="K34" s="76">
        <v>88</v>
      </c>
      <c r="L34" s="75">
        <v>13.09</v>
      </c>
    </row>
    <row r="35" spans="1:12" ht="15" x14ac:dyDescent="0.25">
      <c r="A35" s="14"/>
      <c r="B35" s="15"/>
      <c r="C35" s="11"/>
      <c r="D35" s="7" t="s">
        <v>27</v>
      </c>
      <c r="E35" s="40" t="s">
        <v>55</v>
      </c>
      <c r="F35" s="76">
        <v>200</v>
      </c>
      <c r="G35" s="77">
        <v>17.600000000000001</v>
      </c>
      <c r="H35" s="77">
        <v>16.7</v>
      </c>
      <c r="I35" s="77">
        <v>50.4</v>
      </c>
      <c r="J35" s="78">
        <f t="shared" si="9"/>
        <v>434.11</v>
      </c>
      <c r="K35" s="76">
        <v>291</v>
      </c>
      <c r="L35" s="79">
        <v>55.38</v>
      </c>
    </row>
    <row r="36" spans="1:12" ht="15" x14ac:dyDescent="0.25">
      <c r="A36" s="14"/>
      <c r="B36" s="15"/>
      <c r="C36" s="11"/>
      <c r="D36" s="7" t="s">
        <v>28</v>
      </c>
      <c r="E36" s="40"/>
      <c r="F36" s="52"/>
      <c r="G36" s="52"/>
      <c r="H36" s="52"/>
      <c r="I36" s="52"/>
      <c r="J36" s="52"/>
      <c r="K36" s="52"/>
      <c r="L36" s="52"/>
    </row>
    <row r="37" spans="1:12" ht="15" x14ac:dyDescent="0.25">
      <c r="A37" s="14"/>
      <c r="B37" s="15"/>
      <c r="C37" s="11"/>
      <c r="D37" s="7" t="s">
        <v>29</v>
      </c>
      <c r="E37" s="40" t="s">
        <v>56</v>
      </c>
      <c r="F37" s="76">
        <v>180</v>
      </c>
      <c r="G37" s="77">
        <v>0.1</v>
      </c>
      <c r="H37" s="77">
        <v>0.1</v>
      </c>
      <c r="I37" s="77">
        <v>16.7</v>
      </c>
      <c r="J37" s="78">
        <f>G37*4.1+H37*9.3+I37*4.1</f>
        <v>69.809999999999988</v>
      </c>
      <c r="K37" s="76">
        <v>438</v>
      </c>
      <c r="L37" s="75">
        <v>5.18</v>
      </c>
    </row>
    <row r="38" spans="1:12" ht="15" x14ac:dyDescent="0.25">
      <c r="A38" s="14"/>
      <c r="B38" s="15"/>
      <c r="C38" s="11"/>
      <c r="D38" s="7" t="s">
        <v>30</v>
      </c>
      <c r="E38" s="40" t="s">
        <v>57</v>
      </c>
      <c r="F38" s="66"/>
      <c r="G38" s="66"/>
      <c r="H38" s="66"/>
      <c r="I38" s="66"/>
      <c r="J38" s="66"/>
      <c r="K38" s="66"/>
      <c r="L38" s="66"/>
    </row>
    <row r="39" spans="1:12" ht="15" x14ac:dyDescent="0.25">
      <c r="A39" s="14"/>
      <c r="B39" s="15"/>
      <c r="C39" s="11"/>
      <c r="D39" s="7" t="s">
        <v>31</v>
      </c>
      <c r="E39" s="40" t="s">
        <v>58</v>
      </c>
      <c r="F39" s="76">
        <v>20</v>
      </c>
      <c r="G39" s="77">
        <v>1.3</v>
      </c>
      <c r="H39" s="77">
        <v>0.2</v>
      </c>
      <c r="I39" s="77">
        <v>8.5</v>
      </c>
      <c r="J39" s="78">
        <f>G39*4.1+H39*9.3+I39*4.1</f>
        <v>42.039999999999992</v>
      </c>
      <c r="K39" s="66"/>
      <c r="L39" s="79">
        <v>2.06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710</v>
      </c>
      <c r="G42" s="19">
        <f t="shared" ref="G42" si="10">SUM(G33:G41)</f>
        <v>24.600000000000005</v>
      </c>
      <c r="H42" s="19">
        <f t="shared" ref="H42" si="11">SUM(H33:H41)</f>
        <v>25</v>
      </c>
      <c r="I42" s="19">
        <f t="shared" ref="I42" si="12">SUM(I33:I41)</f>
        <v>107.2</v>
      </c>
      <c r="J42" s="19">
        <f t="shared" ref="J42:L42" si="13">SUM(J33:J41)</f>
        <v>772.87999999999988</v>
      </c>
      <c r="K42" s="25"/>
      <c r="L42" s="19">
        <f t="shared" si="13"/>
        <v>84.760000000000019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1" t="s">
        <v>4</v>
      </c>
      <c r="D43" s="102"/>
      <c r="E43" s="31"/>
      <c r="F43" s="32">
        <f>F32+F42</f>
        <v>1450</v>
      </c>
      <c r="G43" s="32">
        <f t="shared" ref="G43" si="14">G32+G42</f>
        <v>44.400000000000006</v>
      </c>
      <c r="H43" s="32">
        <f t="shared" ref="H43" si="15">H32+H42</f>
        <v>44.1</v>
      </c>
      <c r="I43" s="32">
        <f t="shared" ref="I43" si="16">I32+I42</f>
        <v>184.2</v>
      </c>
      <c r="J43" s="32">
        <f t="shared" ref="J43:L43" si="17">J32+J42</f>
        <v>1347.3899999999999</v>
      </c>
      <c r="K43" s="32"/>
      <c r="L43" s="32">
        <f t="shared" si="17"/>
        <v>164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67">
        <v>150</v>
      </c>
      <c r="G44" s="68">
        <v>9.4</v>
      </c>
      <c r="H44" s="68">
        <v>9.9</v>
      </c>
      <c r="I44" s="68">
        <v>29.5</v>
      </c>
      <c r="J44" s="69">
        <f>G44*4.1+H44*9.3+I44*4.1</f>
        <v>251.56</v>
      </c>
      <c r="K44" s="67">
        <v>184</v>
      </c>
      <c r="L44" s="70">
        <v>12.99</v>
      </c>
    </row>
    <row r="45" spans="1:12" ht="15" x14ac:dyDescent="0.25">
      <c r="A45" s="23"/>
      <c r="B45" s="15"/>
      <c r="C45" s="11"/>
      <c r="D45" s="6"/>
      <c r="E45" s="40"/>
      <c r="F45" s="49"/>
      <c r="G45" s="49"/>
      <c r="H45" s="49"/>
      <c r="I45" s="49"/>
      <c r="J45" s="49"/>
      <c r="K45" s="49"/>
      <c r="L45" s="52"/>
    </row>
    <row r="46" spans="1:12" ht="15" x14ac:dyDescent="0.25">
      <c r="A46" s="23"/>
      <c r="B46" s="15"/>
      <c r="C46" s="11"/>
      <c r="D46" s="7" t="s">
        <v>22</v>
      </c>
      <c r="E46" s="40" t="s">
        <v>62</v>
      </c>
      <c r="F46" s="67">
        <v>200</v>
      </c>
      <c r="G46" s="68">
        <v>0</v>
      </c>
      <c r="H46" s="68">
        <v>0</v>
      </c>
      <c r="I46" s="68">
        <v>9.6999999999999993</v>
      </c>
      <c r="J46" s="69">
        <f>G46*4.1+H46*9.3+I46*4.1</f>
        <v>39.769999999999996</v>
      </c>
      <c r="K46" s="67">
        <v>430</v>
      </c>
      <c r="L46" s="71">
        <v>2.5</v>
      </c>
    </row>
    <row r="47" spans="1:12" ht="15" x14ac:dyDescent="0.25">
      <c r="A47" s="23"/>
      <c r="B47" s="15"/>
      <c r="C47" s="11"/>
      <c r="D47" s="96" t="s">
        <v>30</v>
      </c>
      <c r="E47" s="40"/>
      <c r="F47" s="67" t="s">
        <v>105</v>
      </c>
      <c r="G47" s="68">
        <v>6.5</v>
      </c>
      <c r="H47" s="68">
        <v>5.6</v>
      </c>
      <c r="I47" s="68">
        <v>20.6</v>
      </c>
      <c r="J47" s="69">
        <f>G47*4.1+H47*9.3+I47*4.1</f>
        <v>163.19</v>
      </c>
      <c r="K47" s="67">
        <v>3</v>
      </c>
      <c r="L47" s="72">
        <v>24.81</v>
      </c>
    </row>
    <row r="48" spans="1:12" ht="15" x14ac:dyDescent="0.25">
      <c r="A48" s="23"/>
      <c r="B48" s="15"/>
      <c r="C48" s="11"/>
      <c r="D48" s="7" t="s">
        <v>23</v>
      </c>
      <c r="E48" s="40" t="s">
        <v>63</v>
      </c>
      <c r="F48" s="67">
        <v>100</v>
      </c>
      <c r="G48" s="85">
        <v>0.4</v>
      </c>
      <c r="H48" s="85">
        <v>0.4</v>
      </c>
      <c r="I48" s="85">
        <v>9.8000000000000007</v>
      </c>
      <c r="J48" s="86">
        <f t="shared" ref="J48" si="18">G48*4.1+H48*9.3+I48*4.1</f>
        <v>45.54</v>
      </c>
      <c r="K48" s="55"/>
      <c r="L48" s="72">
        <v>15</v>
      </c>
    </row>
    <row r="49" spans="1:12" ht="15" x14ac:dyDescent="0.25">
      <c r="A49" s="23"/>
      <c r="B49" s="15"/>
      <c r="C49" s="56" t="s">
        <v>103</v>
      </c>
      <c r="D49" s="60" t="s">
        <v>47</v>
      </c>
      <c r="E49" s="40" t="s">
        <v>59</v>
      </c>
      <c r="F49" s="41">
        <v>200</v>
      </c>
      <c r="G49" s="74">
        <v>3</v>
      </c>
      <c r="H49" s="74">
        <v>3.2</v>
      </c>
      <c r="I49" s="74">
        <v>5.9</v>
      </c>
      <c r="J49" s="74">
        <f>G49*4.1+H49*9.3+I49*4.1</f>
        <v>66.25</v>
      </c>
      <c r="K49" s="42"/>
      <c r="L49" s="62">
        <v>16</v>
      </c>
    </row>
    <row r="50" spans="1:12" ht="15" x14ac:dyDescent="0.25">
      <c r="A50" s="23"/>
      <c r="B50" s="15"/>
      <c r="C50" s="11"/>
      <c r="D50" s="6"/>
      <c r="E50" s="40" t="s">
        <v>69</v>
      </c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650</v>
      </c>
      <c r="G51" s="19">
        <f>SUM(G44:G50)</f>
        <v>19.3</v>
      </c>
      <c r="H51" s="19">
        <f>SUM(H44:H50)</f>
        <v>19.100000000000001</v>
      </c>
      <c r="I51" s="19">
        <f>SUM(I44:I50)</f>
        <v>75.500000000000014</v>
      </c>
      <c r="J51" s="19">
        <f>SUM(J44:J50)</f>
        <v>566.30999999999995</v>
      </c>
      <c r="K51" s="25"/>
      <c r="L51" s="19">
        <f>SUM(L44:L50)</f>
        <v>71.3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 t="s">
        <v>64</v>
      </c>
      <c r="F52" s="67">
        <v>60</v>
      </c>
      <c r="G52" s="68">
        <v>1</v>
      </c>
      <c r="H52" s="68">
        <v>1.9</v>
      </c>
      <c r="I52" s="68">
        <v>3.7</v>
      </c>
      <c r="J52" s="69">
        <f>G52*4.1+H52*9.3+I52*4.1</f>
        <v>36.940000000000005</v>
      </c>
      <c r="K52" s="67">
        <v>47</v>
      </c>
      <c r="L52" s="72">
        <v>8.51</v>
      </c>
    </row>
    <row r="53" spans="1:12" ht="15" x14ac:dyDescent="0.25">
      <c r="A53" s="23"/>
      <c r="B53" s="15"/>
      <c r="C53" s="11"/>
      <c r="D53" s="7" t="s">
        <v>26</v>
      </c>
      <c r="E53" s="40" t="s">
        <v>65</v>
      </c>
      <c r="F53" s="67">
        <v>250</v>
      </c>
      <c r="G53" s="68">
        <v>8.1999999999999993</v>
      </c>
      <c r="H53" s="68">
        <v>15.2</v>
      </c>
      <c r="I53" s="68">
        <v>36.4</v>
      </c>
      <c r="J53" s="69">
        <f t="shared" ref="J53:J56" si="19">G53*4.1+H53*9.3+I53*4.1</f>
        <v>324.22000000000003</v>
      </c>
      <c r="K53" s="67">
        <v>96</v>
      </c>
      <c r="L53" s="72">
        <v>16.63</v>
      </c>
    </row>
    <row r="54" spans="1:12" ht="15" x14ac:dyDescent="0.25">
      <c r="A54" s="23"/>
      <c r="B54" s="15"/>
      <c r="C54" s="11"/>
      <c r="D54" s="7" t="s">
        <v>27</v>
      </c>
      <c r="E54" s="40" t="s">
        <v>66</v>
      </c>
      <c r="F54" s="67">
        <v>100</v>
      </c>
      <c r="G54" s="68">
        <v>10.199999999999999</v>
      </c>
      <c r="H54" s="68">
        <v>6.1</v>
      </c>
      <c r="I54" s="68">
        <v>14.9</v>
      </c>
      <c r="J54" s="69">
        <f t="shared" si="19"/>
        <v>159.63999999999999</v>
      </c>
      <c r="K54" s="67">
        <v>271</v>
      </c>
      <c r="L54" s="91">
        <v>40.090000000000003</v>
      </c>
    </row>
    <row r="55" spans="1:12" ht="15" x14ac:dyDescent="0.25">
      <c r="A55" s="23"/>
      <c r="B55" s="15"/>
      <c r="C55" s="11"/>
      <c r="D55" s="7" t="s">
        <v>28</v>
      </c>
      <c r="E55" s="40" t="s">
        <v>67</v>
      </c>
      <c r="F55" s="67">
        <v>150</v>
      </c>
      <c r="G55" s="68">
        <v>2.9</v>
      </c>
      <c r="H55" s="68">
        <v>0.9</v>
      </c>
      <c r="I55" s="68">
        <v>27.1</v>
      </c>
      <c r="J55" s="69">
        <f t="shared" si="19"/>
        <v>131.37</v>
      </c>
      <c r="K55" s="67">
        <v>310</v>
      </c>
      <c r="L55" s="91">
        <v>22.91</v>
      </c>
    </row>
    <row r="56" spans="1:12" ht="15" x14ac:dyDescent="0.25">
      <c r="A56" s="23"/>
      <c r="B56" s="15"/>
      <c r="C56" s="11"/>
      <c r="D56" s="7" t="s">
        <v>29</v>
      </c>
      <c r="E56" s="40" t="s">
        <v>68</v>
      </c>
      <c r="F56" s="84">
        <v>200</v>
      </c>
      <c r="G56" s="85">
        <v>0</v>
      </c>
      <c r="H56" s="85">
        <v>0</v>
      </c>
      <c r="I56" s="85">
        <v>9.6999999999999993</v>
      </c>
      <c r="J56" s="86">
        <f t="shared" si="19"/>
        <v>39.769999999999996</v>
      </c>
      <c r="K56" s="67">
        <v>430</v>
      </c>
      <c r="L56" s="72">
        <v>2.5</v>
      </c>
    </row>
    <row r="57" spans="1:12" ht="15" x14ac:dyDescent="0.25">
      <c r="A57" s="23"/>
      <c r="B57" s="15"/>
      <c r="C57" s="11"/>
      <c r="D57" s="7" t="s">
        <v>30</v>
      </c>
      <c r="E57" s="40"/>
      <c r="F57" s="52"/>
      <c r="G57" s="52"/>
      <c r="H57" s="52"/>
      <c r="I57" s="52"/>
      <c r="J57" s="52"/>
      <c r="K57" s="55"/>
      <c r="L57" s="49"/>
    </row>
    <row r="58" spans="1:12" ht="15" x14ac:dyDescent="0.25">
      <c r="A58" s="23"/>
      <c r="B58" s="15"/>
      <c r="C58" s="11"/>
      <c r="D58" s="7" t="s">
        <v>31</v>
      </c>
      <c r="E58" s="40" t="s">
        <v>57</v>
      </c>
      <c r="F58" s="88">
        <v>20</v>
      </c>
      <c r="G58" s="89">
        <v>1.3</v>
      </c>
      <c r="H58" s="89">
        <v>0.2</v>
      </c>
      <c r="I58" s="89">
        <v>8.5</v>
      </c>
      <c r="J58" s="90">
        <f>G58*4.1+H58*9.3+I58*4.1</f>
        <v>42.039999999999992</v>
      </c>
      <c r="K58" s="55"/>
      <c r="L58" s="72">
        <v>2.06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0">SUM(G52:G60)</f>
        <v>23.599999999999998</v>
      </c>
      <c r="H61" s="19">
        <f t="shared" ref="H61" si="21">SUM(H52:H60)</f>
        <v>24.299999999999994</v>
      </c>
      <c r="I61" s="19">
        <f t="shared" ref="I61" si="22">SUM(I52:I60)</f>
        <v>100.3</v>
      </c>
      <c r="J61" s="19">
        <f t="shared" ref="J61:L61" si="23">SUM(J52:J60)</f>
        <v>733.9799999999999</v>
      </c>
      <c r="K61" s="25"/>
      <c r="L61" s="19">
        <f t="shared" si="23"/>
        <v>92.7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1" t="s">
        <v>4</v>
      </c>
      <c r="D62" s="102"/>
      <c r="E62" s="31"/>
      <c r="F62" s="64">
        <f>F51+F61</f>
        <v>1430</v>
      </c>
      <c r="G62" s="64">
        <f t="shared" ref="G62" si="24">G51+G61</f>
        <v>42.9</v>
      </c>
      <c r="H62" s="64">
        <f t="shared" ref="H62" si="25">H51+H61</f>
        <v>43.399999999999991</v>
      </c>
      <c r="I62" s="64">
        <f t="shared" ref="I62" si="26">I51+I61</f>
        <v>175.8</v>
      </c>
      <c r="J62" s="64">
        <f t="shared" ref="J62:L62" si="27">J51+J61</f>
        <v>1300.29</v>
      </c>
      <c r="K62" s="64"/>
      <c r="L62" s="64">
        <f t="shared" si="27"/>
        <v>164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76" t="s">
        <v>106</v>
      </c>
      <c r="G63" s="77">
        <v>15.8</v>
      </c>
      <c r="H63" s="77">
        <v>16.2</v>
      </c>
      <c r="I63" s="77">
        <v>43.1</v>
      </c>
      <c r="J63" s="78">
        <f>G63*4.1+H63*9.3+I63*4.1</f>
        <v>392.15</v>
      </c>
      <c r="K63" s="76">
        <v>223</v>
      </c>
      <c r="L63" s="79">
        <v>48.43</v>
      </c>
    </row>
    <row r="64" spans="1:12" ht="15" x14ac:dyDescent="0.25">
      <c r="A64" s="23"/>
      <c r="B64" s="15"/>
      <c r="C64" s="11"/>
      <c r="D64" s="6"/>
      <c r="E64" s="40"/>
      <c r="F64" s="52"/>
      <c r="G64" s="52"/>
      <c r="H64" s="52"/>
      <c r="I64" s="52"/>
      <c r="J64" s="52"/>
      <c r="K64" s="52"/>
      <c r="L64" s="52"/>
    </row>
    <row r="65" spans="1:12" ht="15" x14ac:dyDescent="0.25">
      <c r="A65" s="23"/>
      <c r="B65" s="15"/>
      <c r="C65" s="11"/>
      <c r="D65" s="7" t="s">
        <v>22</v>
      </c>
      <c r="E65" s="40" t="s">
        <v>71</v>
      </c>
      <c r="F65" s="76">
        <v>200</v>
      </c>
      <c r="G65" s="77">
        <v>0</v>
      </c>
      <c r="H65" s="77">
        <v>0</v>
      </c>
      <c r="I65" s="77">
        <v>9.6999999999999993</v>
      </c>
      <c r="J65" s="78">
        <f t="shared" ref="J65" si="28">G65*4.1+H65*9.3+I65*4.1</f>
        <v>39.769999999999996</v>
      </c>
      <c r="K65" s="76">
        <v>430</v>
      </c>
      <c r="L65" s="75">
        <v>2.5</v>
      </c>
    </row>
    <row r="66" spans="1:12" ht="15" x14ac:dyDescent="0.25">
      <c r="A66" s="23"/>
      <c r="B66" s="15"/>
      <c r="C66" s="11"/>
      <c r="D66" s="96" t="s">
        <v>30</v>
      </c>
      <c r="E66" s="40" t="s">
        <v>72</v>
      </c>
      <c r="F66" s="52"/>
      <c r="G66" s="52"/>
      <c r="H66" s="52"/>
      <c r="I66" s="52"/>
      <c r="J66" s="52"/>
      <c r="K66" s="66"/>
      <c r="L66" s="52"/>
    </row>
    <row r="67" spans="1:12" ht="15" x14ac:dyDescent="0.25">
      <c r="A67" s="23"/>
      <c r="B67" s="15"/>
      <c r="C67" s="11"/>
      <c r="D67" s="7" t="s">
        <v>23</v>
      </c>
      <c r="E67" s="40" t="s">
        <v>73</v>
      </c>
      <c r="F67" s="76">
        <v>130</v>
      </c>
      <c r="G67" s="77">
        <v>0.5</v>
      </c>
      <c r="H67" s="77">
        <v>0.5</v>
      </c>
      <c r="I67" s="77">
        <v>12.7</v>
      </c>
      <c r="J67" s="78">
        <f>G67*4.1+H67*9.3+I67*4.1</f>
        <v>58.769999999999996</v>
      </c>
      <c r="K67" s="66"/>
      <c r="L67" s="75">
        <v>19.5</v>
      </c>
    </row>
    <row r="68" spans="1:12" ht="15" x14ac:dyDescent="0.25">
      <c r="A68" s="23"/>
      <c r="B68" s="15"/>
      <c r="C68" s="56" t="s">
        <v>103</v>
      </c>
      <c r="D68" s="60" t="s">
        <v>47</v>
      </c>
      <c r="E68" s="40" t="s">
        <v>59</v>
      </c>
      <c r="F68" s="41">
        <v>200</v>
      </c>
      <c r="G68" s="74">
        <v>3</v>
      </c>
      <c r="H68" s="74">
        <v>3.2</v>
      </c>
      <c r="I68" s="74">
        <v>5.9</v>
      </c>
      <c r="J68" s="74">
        <f>G68*4.1+H68*9.3+I68*4.1</f>
        <v>66.25</v>
      </c>
      <c r="K68" s="42"/>
      <c r="L68" s="95">
        <v>16</v>
      </c>
    </row>
    <row r="69" spans="1:12" ht="15" x14ac:dyDescent="0.25">
      <c r="A69" s="23"/>
      <c r="B69" s="15"/>
      <c r="C69" s="11"/>
      <c r="D69" s="6"/>
      <c r="E69" s="40" t="s">
        <v>69</v>
      </c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530</v>
      </c>
      <c r="G70" s="19">
        <f>SUM(G63:G69)</f>
        <v>19.3</v>
      </c>
      <c r="H70" s="19">
        <f>SUM(H63:H69)</f>
        <v>19.899999999999999</v>
      </c>
      <c r="I70" s="19">
        <f>SUM(I63:I69)</f>
        <v>71.400000000000006</v>
      </c>
      <c r="J70" s="19">
        <f>SUM(J63:J69)</f>
        <v>556.93999999999994</v>
      </c>
      <c r="K70" s="25"/>
      <c r="L70" s="19">
        <f>SUM(L63:L69)</f>
        <v>86.43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 t="s">
        <v>74</v>
      </c>
      <c r="F71" s="73">
        <v>60</v>
      </c>
      <c r="G71" s="74">
        <v>0.5</v>
      </c>
      <c r="H71" s="74">
        <v>0.1</v>
      </c>
      <c r="I71" s="74">
        <v>1</v>
      </c>
      <c r="J71" s="74">
        <f>G71*4.1+H71*9.3+I71*4.1</f>
        <v>7.08</v>
      </c>
      <c r="K71" s="73">
        <v>2</v>
      </c>
      <c r="L71" s="97">
        <v>12</v>
      </c>
    </row>
    <row r="72" spans="1:12" ht="15" x14ac:dyDescent="0.25">
      <c r="A72" s="23"/>
      <c r="B72" s="15"/>
      <c r="C72" s="11"/>
      <c r="D72" s="7" t="s">
        <v>26</v>
      </c>
      <c r="E72" s="40" t="s">
        <v>75</v>
      </c>
      <c r="F72" s="76">
        <v>250</v>
      </c>
      <c r="G72" s="77">
        <v>1.9</v>
      </c>
      <c r="H72" s="77">
        <v>4.3</v>
      </c>
      <c r="I72" s="77">
        <v>22.6</v>
      </c>
      <c r="J72" s="78">
        <f>G72*4.1+H72*9.3+I72*4.1</f>
        <v>140.44</v>
      </c>
      <c r="K72" s="76">
        <v>83</v>
      </c>
      <c r="L72" s="75">
        <v>18.170000000000002</v>
      </c>
    </row>
    <row r="73" spans="1:12" ht="15" x14ac:dyDescent="0.25">
      <c r="A73" s="23"/>
      <c r="B73" s="15"/>
      <c r="C73" s="11"/>
      <c r="D73" s="7" t="s">
        <v>27</v>
      </c>
      <c r="E73" s="40" t="s">
        <v>76</v>
      </c>
      <c r="F73" s="76">
        <v>110</v>
      </c>
      <c r="G73" s="77">
        <v>14.7</v>
      </c>
      <c r="H73" s="77">
        <v>14.9</v>
      </c>
      <c r="I73" s="77">
        <v>27.1</v>
      </c>
      <c r="J73" s="78">
        <f t="shared" ref="J73:J75" si="29">G73*4.1+H73*9.3+I73*4.1</f>
        <v>309.95</v>
      </c>
      <c r="K73" s="76">
        <v>279</v>
      </c>
      <c r="L73" s="79">
        <v>31.71</v>
      </c>
    </row>
    <row r="74" spans="1:12" ht="15" x14ac:dyDescent="0.25">
      <c r="A74" s="23"/>
      <c r="B74" s="15"/>
      <c r="C74" s="11"/>
      <c r="D74" s="7" t="s">
        <v>28</v>
      </c>
      <c r="E74" s="40" t="s">
        <v>77</v>
      </c>
      <c r="F74" s="76">
        <v>150</v>
      </c>
      <c r="G74" s="77">
        <v>5.4</v>
      </c>
      <c r="H74" s="77">
        <v>4.8</v>
      </c>
      <c r="I74" s="77">
        <v>34.4</v>
      </c>
      <c r="J74" s="78">
        <f t="shared" si="29"/>
        <v>207.82</v>
      </c>
      <c r="K74" s="76">
        <v>309</v>
      </c>
      <c r="L74" s="75">
        <v>8.66</v>
      </c>
    </row>
    <row r="75" spans="1:12" ht="15" x14ac:dyDescent="0.25">
      <c r="A75" s="23"/>
      <c r="B75" s="15"/>
      <c r="C75" s="11"/>
      <c r="D75" s="7" t="s">
        <v>29</v>
      </c>
      <c r="E75" s="40" t="s">
        <v>78</v>
      </c>
      <c r="F75" s="76">
        <v>180</v>
      </c>
      <c r="G75" s="77">
        <v>0.1</v>
      </c>
      <c r="H75" s="77">
        <v>0</v>
      </c>
      <c r="I75" s="77">
        <v>14.9</v>
      </c>
      <c r="J75" s="78">
        <f t="shared" si="29"/>
        <v>61.499999999999993</v>
      </c>
      <c r="K75" s="76">
        <v>436</v>
      </c>
      <c r="L75" s="75">
        <v>4.97</v>
      </c>
    </row>
    <row r="76" spans="1:12" ht="15" x14ac:dyDescent="0.25">
      <c r="A76" s="23"/>
      <c r="B76" s="15"/>
      <c r="C76" s="11"/>
      <c r="D76" s="96" t="s">
        <v>30</v>
      </c>
      <c r="E76" s="40"/>
      <c r="F76" s="52"/>
      <c r="G76" s="52"/>
      <c r="H76" s="52"/>
      <c r="I76" s="52"/>
      <c r="J76" s="52"/>
      <c r="K76" s="66"/>
      <c r="L76" s="52"/>
    </row>
    <row r="77" spans="1:12" ht="15" x14ac:dyDescent="0.25">
      <c r="A77" s="23"/>
      <c r="B77" s="15"/>
      <c r="C77" s="11"/>
      <c r="D77" s="7" t="s">
        <v>31</v>
      </c>
      <c r="E77" s="40" t="s">
        <v>57</v>
      </c>
      <c r="F77" s="76">
        <v>20</v>
      </c>
      <c r="G77" s="77">
        <v>1.3</v>
      </c>
      <c r="H77" s="77">
        <v>0.2</v>
      </c>
      <c r="I77" s="77">
        <v>8.5</v>
      </c>
      <c r="J77" s="78">
        <f>G77*4.1+H77*9.3+I77*4.1</f>
        <v>42.039999999999992</v>
      </c>
      <c r="K77" s="66"/>
      <c r="L77" s="79">
        <v>2.06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770</v>
      </c>
      <c r="G80" s="19">
        <f t="shared" ref="G80" si="30">SUM(G71:G79)</f>
        <v>23.900000000000002</v>
      </c>
      <c r="H80" s="19">
        <f t="shared" ref="H80" si="31">SUM(H71:H79)</f>
        <v>24.3</v>
      </c>
      <c r="I80" s="19">
        <f t="shared" ref="I80" si="32">SUM(I71:I79)</f>
        <v>108.5</v>
      </c>
      <c r="J80" s="19">
        <f t="shared" ref="J80:L80" si="33">SUM(J71:J79)</f>
        <v>768.82999999999993</v>
      </c>
      <c r="K80" s="25"/>
      <c r="L80" s="19">
        <f t="shared" si="33"/>
        <v>77.570000000000007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1" t="s">
        <v>4</v>
      </c>
      <c r="D81" s="102"/>
      <c r="E81" s="31"/>
      <c r="F81" s="64">
        <f>F70+F80</f>
        <v>1300</v>
      </c>
      <c r="G81" s="64">
        <f t="shared" ref="G81" si="34">G70+G80</f>
        <v>43.2</v>
      </c>
      <c r="H81" s="64">
        <f t="shared" ref="H81" si="35">H70+H80</f>
        <v>44.2</v>
      </c>
      <c r="I81" s="64">
        <f t="shared" ref="I81" si="36">I70+I80</f>
        <v>179.9</v>
      </c>
      <c r="J81" s="64">
        <f t="shared" ref="J81:L81" si="37">J70+J80</f>
        <v>1325.77</v>
      </c>
      <c r="K81" s="64"/>
      <c r="L81" s="64">
        <f t="shared" si="37"/>
        <v>164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84">
        <v>150</v>
      </c>
      <c r="G82" s="85">
        <v>13.4</v>
      </c>
      <c r="H82" s="85">
        <v>5.9</v>
      </c>
      <c r="I82" s="85">
        <v>25.6</v>
      </c>
      <c r="J82" s="86">
        <f t="shared" ref="J82" si="38">G82*4.1+H82*9.3+I82*4.1</f>
        <v>214.76999999999998</v>
      </c>
      <c r="K82" s="84">
        <v>324</v>
      </c>
      <c r="L82" s="87">
        <v>14.05</v>
      </c>
    </row>
    <row r="83" spans="1:12" ht="15" x14ac:dyDescent="0.25">
      <c r="A83" s="23"/>
      <c r="B83" s="15"/>
      <c r="C83" s="11"/>
      <c r="D83" s="6"/>
      <c r="E83" s="40"/>
      <c r="F83" s="52"/>
      <c r="G83" s="52"/>
      <c r="H83" s="52"/>
      <c r="I83" s="52"/>
      <c r="J83" s="52"/>
      <c r="K83" s="52"/>
      <c r="L83" s="52"/>
    </row>
    <row r="84" spans="1:12" ht="15" x14ac:dyDescent="0.25">
      <c r="A84" s="23"/>
      <c r="B84" s="15"/>
      <c r="C84" s="11"/>
      <c r="D84" s="7" t="s">
        <v>22</v>
      </c>
      <c r="E84" s="40" t="s">
        <v>62</v>
      </c>
      <c r="F84" s="76">
        <v>200</v>
      </c>
      <c r="G84" s="77">
        <v>0</v>
      </c>
      <c r="H84" s="77">
        <v>0</v>
      </c>
      <c r="I84" s="77">
        <v>9.6999999999999993</v>
      </c>
      <c r="J84" s="78">
        <f>G84*4.1+H84*9.3+I84*4.1</f>
        <v>39.769999999999996</v>
      </c>
      <c r="K84" s="76">
        <v>430</v>
      </c>
      <c r="L84" s="75">
        <v>2.5</v>
      </c>
    </row>
    <row r="85" spans="1:12" ht="15" x14ac:dyDescent="0.25">
      <c r="A85" s="23"/>
      <c r="B85" s="15"/>
      <c r="C85" s="11"/>
      <c r="D85" s="96" t="s">
        <v>30</v>
      </c>
      <c r="E85" s="40" t="s">
        <v>58</v>
      </c>
      <c r="F85" s="76" t="s">
        <v>104</v>
      </c>
      <c r="G85" s="77">
        <v>3.1</v>
      </c>
      <c r="H85" s="77">
        <v>9.4</v>
      </c>
      <c r="I85" s="77">
        <v>20.6</v>
      </c>
      <c r="J85" s="78">
        <f>G85*4.1+H85*9.3+I85*4.1</f>
        <v>184.59</v>
      </c>
      <c r="K85" s="76">
        <v>1</v>
      </c>
      <c r="L85" s="75">
        <v>13.32</v>
      </c>
    </row>
    <row r="86" spans="1:12" ht="15" x14ac:dyDescent="0.25">
      <c r="A86" s="23"/>
      <c r="B86" s="15"/>
      <c r="C86" s="11"/>
      <c r="D86" s="7" t="s">
        <v>23</v>
      </c>
      <c r="E86" s="40" t="s">
        <v>63</v>
      </c>
      <c r="F86" s="76">
        <v>130</v>
      </c>
      <c r="G86" s="77">
        <v>0.5</v>
      </c>
      <c r="H86" s="77">
        <v>0.5</v>
      </c>
      <c r="I86" s="77">
        <v>12.7</v>
      </c>
      <c r="J86" s="78">
        <f t="shared" ref="J86" si="39">G86*4.1+H86*9.3+I86*4.1</f>
        <v>58.769999999999996</v>
      </c>
      <c r="K86" s="66"/>
      <c r="L86" s="75">
        <v>19.5</v>
      </c>
    </row>
    <row r="87" spans="1:12" ht="15" x14ac:dyDescent="0.25">
      <c r="A87" s="23"/>
      <c r="B87" s="15"/>
      <c r="C87" s="56" t="s">
        <v>103</v>
      </c>
      <c r="D87" s="60" t="s">
        <v>47</v>
      </c>
      <c r="E87" s="40" t="s">
        <v>59</v>
      </c>
      <c r="F87" s="66">
        <v>200</v>
      </c>
      <c r="G87" s="74">
        <v>3</v>
      </c>
      <c r="H87" s="74">
        <v>3.2</v>
      </c>
      <c r="I87" s="74">
        <v>5.9</v>
      </c>
      <c r="J87" s="74">
        <f>G87*4.1+H87*9.3+I87*4.1</f>
        <v>66.25</v>
      </c>
      <c r="K87" s="66"/>
      <c r="L87" s="99">
        <v>16</v>
      </c>
    </row>
    <row r="88" spans="1:12" ht="15" x14ac:dyDescent="0.25">
      <c r="A88" s="23"/>
      <c r="B88" s="15"/>
      <c r="C88" s="11"/>
      <c r="D88" s="6"/>
      <c r="E88" s="40" t="s">
        <v>69</v>
      </c>
      <c r="F88" s="66"/>
      <c r="G88" s="66"/>
      <c r="H88" s="66"/>
      <c r="I88" s="66"/>
      <c r="J88" s="66"/>
      <c r="K88" s="66"/>
      <c r="L88" s="66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680</v>
      </c>
      <c r="G89" s="19">
        <f>SUM(G82:G88)</f>
        <v>20</v>
      </c>
      <c r="H89" s="19">
        <f>SUM(H82:H88)</f>
        <v>19</v>
      </c>
      <c r="I89" s="19">
        <f>SUM(I82:I88)</f>
        <v>74.5</v>
      </c>
      <c r="J89" s="19">
        <f>SUM(J82:J88)</f>
        <v>564.15</v>
      </c>
      <c r="K89" s="25"/>
      <c r="L89" s="100">
        <f>SUM(L82:L88)</f>
        <v>65.37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 t="s">
        <v>64</v>
      </c>
      <c r="F90" s="76">
        <v>60</v>
      </c>
      <c r="G90" s="77">
        <v>1</v>
      </c>
      <c r="H90" s="77">
        <v>1.9</v>
      </c>
      <c r="I90" s="77">
        <v>3.7</v>
      </c>
      <c r="J90" s="78">
        <f>G90*4.1+H90*9.3+I90*4.1</f>
        <v>36.940000000000005</v>
      </c>
      <c r="K90" s="76">
        <v>47</v>
      </c>
      <c r="L90" s="75">
        <v>8.51</v>
      </c>
    </row>
    <row r="91" spans="1:12" ht="15" x14ac:dyDescent="0.25">
      <c r="A91" s="23"/>
      <c r="B91" s="15"/>
      <c r="C91" s="11"/>
      <c r="D91" s="7" t="s">
        <v>26</v>
      </c>
      <c r="E91" s="40" t="s">
        <v>80</v>
      </c>
      <c r="F91" s="76">
        <v>250</v>
      </c>
      <c r="G91" s="77">
        <v>5.5</v>
      </c>
      <c r="H91" s="77">
        <v>6.1</v>
      </c>
      <c r="I91" s="77">
        <v>25.6</v>
      </c>
      <c r="J91" s="78">
        <f>G91*4.1+H91*9.3+I91*4.1</f>
        <v>184.24</v>
      </c>
      <c r="K91" s="76">
        <v>102</v>
      </c>
      <c r="L91" s="75">
        <v>26.22</v>
      </c>
    </row>
    <row r="92" spans="1:12" ht="15" x14ac:dyDescent="0.25">
      <c r="A92" s="23"/>
      <c r="B92" s="15"/>
      <c r="C92" s="11"/>
      <c r="D92" s="7" t="s">
        <v>27</v>
      </c>
      <c r="E92" s="40" t="s">
        <v>81</v>
      </c>
      <c r="F92" s="76">
        <v>100</v>
      </c>
      <c r="G92" s="77">
        <v>14.5</v>
      </c>
      <c r="H92" s="77">
        <v>14.2</v>
      </c>
      <c r="I92" s="77">
        <v>32.1</v>
      </c>
      <c r="J92" s="78">
        <f t="shared" ref="J92:J94" si="40">G92*4.1+H92*9.3+I92*4.1</f>
        <v>323.12</v>
      </c>
      <c r="K92" s="76">
        <v>239</v>
      </c>
      <c r="L92" s="79">
        <v>35.270000000000003</v>
      </c>
    </row>
    <row r="93" spans="1:12" ht="25.5" x14ac:dyDescent="0.25">
      <c r="A93" s="23"/>
      <c r="B93" s="15"/>
      <c r="C93" s="11"/>
      <c r="D93" s="7" t="s">
        <v>28</v>
      </c>
      <c r="E93" s="40" t="s">
        <v>82</v>
      </c>
      <c r="F93" s="76">
        <v>150</v>
      </c>
      <c r="G93" s="77">
        <v>2.9</v>
      </c>
      <c r="H93" s="77">
        <v>2.9</v>
      </c>
      <c r="I93" s="77">
        <v>21</v>
      </c>
      <c r="J93" s="78">
        <f t="shared" si="40"/>
        <v>124.96</v>
      </c>
      <c r="K93" s="76">
        <v>312</v>
      </c>
      <c r="L93" s="79">
        <v>21.39</v>
      </c>
    </row>
    <row r="94" spans="1:12" ht="15" x14ac:dyDescent="0.25">
      <c r="A94" s="23"/>
      <c r="B94" s="15"/>
      <c r="C94" s="11"/>
      <c r="D94" s="7" t="s">
        <v>29</v>
      </c>
      <c r="E94" s="40" t="s">
        <v>56</v>
      </c>
      <c r="F94" s="76">
        <v>180</v>
      </c>
      <c r="G94" s="77">
        <v>0.1</v>
      </c>
      <c r="H94" s="77">
        <v>0.1</v>
      </c>
      <c r="I94" s="77">
        <v>16.7</v>
      </c>
      <c r="J94" s="78">
        <f t="shared" si="40"/>
        <v>69.809999999999988</v>
      </c>
      <c r="K94" s="76">
        <v>438</v>
      </c>
      <c r="L94" s="75">
        <v>5.18</v>
      </c>
    </row>
    <row r="95" spans="1:12" ht="15" x14ac:dyDescent="0.25">
      <c r="A95" s="23"/>
      <c r="B95" s="15"/>
      <c r="C95" s="11"/>
      <c r="D95" s="7" t="s">
        <v>30</v>
      </c>
      <c r="E95" s="40"/>
      <c r="F95" s="52"/>
      <c r="G95" s="52"/>
      <c r="H95" s="52"/>
      <c r="I95" s="52"/>
      <c r="J95" s="52"/>
      <c r="K95" s="66"/>
      <c r="L95" s="52"/>
    </row>
    <row r="96" spans="1:12" ht="15" x14ac:dyDescent="0.25">
      <c r="A96" s="23"/>
      <c r="B96" s="15"/>
      <c r="C96" s="11"/>
      <c r="D96" s="7" t="s">
        <v>31</v>
      </c>
      <c r="E96" s="40" t="s">
        <v>57</v>
      </c>
      <c r="F96" s="76">
        <v>20</v>
      </c>
      <c r="G96" s="77">
        <v>1.3</v>
      </c>
      <c r="H96" s="77">
        <v>0.2</v>
      </c>
      <c r="I96" s="77">
        <v>8.5</v>
      </c>
      <c r="J96" s="78">
        <f>G96*4.1+H96*9.3+I96*4.1</f>
        <v>42.039999999999992</v>
      </c>
      <c r="K96" s="66"/>
      <c r="L96" s="75">
        <v>2.06</v>
      </c>
    </row>
    <row r="97" spans="1:12" ht="15" x14ac:dyDescent="0.25">
      <c r="A97" s="23"/>
      <c r="B97" s="15"/>
      <c r="C97" s="11"/>
      <c r="D97" s="6"/>
      <c r="E97" s="40"/>
      <c r="F97" s="66"/>
      <c r="G97" s="66"/>
      <c r="H97" s="66"/>
      <c r="I97" s="66"/>
      <c r="J97" s="66"/>
      <c r="K97" s="66"/>
      <c r="L97" s="66"/>
    </row>
    <row r="98" spans="1:12" ht="15" x14ac:dyDescent="0.25">
      <c r="A98" s="23"/>
      <c r="B98" s="15"/>
      <c r="C98" s="11"/>
      <c r="D98" s="6"/>
      <c r="E98" s="40"/>
      <c r="F98" s="66"/>
      <c r="G98" s="66"/>
      <c r="H98" s="66"/>
      <c r="I98" s="66"/>
      <c r="J98" s="66"/>
      <c r="K98" s="66"/>
      <c r="L98" s="66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760</v>
      </c>
      <c r="G99" s="19">
        <f t="shared" ref="G99" si="41">SUM(G90:G98)</f>
        <v>25.3</v>
      </c>
      <c r="H99" s="19">
        <f t="shared" ref="H99" si="42">SUM(H90:H98)</f>
        <v>25.4</v>
      </c>
      <c r="I99" s="19">
        <f t="shared" ref="I99" si="43">SUM(I90:I98)</f>
        <v>107.60000000000001</v>
      </c>
      <c r="J99" s="19">
        <f t="shared" ref="J99:L99" si="44">SUM(J90:J98)</f>
        <v>781.1099999999999</v>
      </c>
      <c r="K99" s="25"/>
      <c r="L99" s="19">
        <f t="shared" si="44"/>
        <v>98.63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1" t="s">
        <v>4</v>
      </c>
      <c r="D100" s="102"/>
      <c r="E100" s="31"/>
      <c r="F100" s="64">
        <f>F89+F99</f>
        <v>1440</v>
      </c>
      <c r="G100" s="64">
        <f t="shared" ref="G100" si="45">G89+G99</f>
        <v>45.3</v>
      </c>
      <c r="H100" s="64">
        <f t="shared" ref="H100" si="46">H89+H99</f>
        <v>44.4</v>
      </c>
      <c r="I100" s="64">
        <f t="shared" ref="I100" si="47">I89+I99</f>
        <v>182.10000000000002</v>
      </c>
      <c r="J100" s="64">
        <f t="shared" ref="J100:L100" si="48">J89+J99</f>
        <v>1345.2599999999998</v>
      </c>
      <c r="K100" s="64"/>
      <c r="L100" s="64">
        <f t="shared" si="48"/>
        <v>164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76">
        <v>150</v>
      </c>
      <c r="G101" s="77">
        <v>11.8</v>
      </c>
      <c r="H101" s="77">
        <v>11.2</v>
      </c>
      <c r="I101" s="77">
        <v>24.5</v>
      </c>
      <c r="J101" s="78">
        <f>G101*4.1+H101*9.3+I101*4.1</f>
        <v>252.98999999999998</v>
      </c>
      <c r="K101" s="76">
        <v>112</v>
      </c>
      <c r="L101" s="79">
        <v>11.4</v>
      </c>
    </row>
    <row r="102" spans="1:12" ht="15" x14ac:dyDescent="0.25">
      <c r="A102" s="23"/>
      <c r="B102" s="15"/>
      <c r="C102" s="11"/>
      <c r="D102" s="6"/>
      <c r="E102" s="40"/>
      <c r="F102" s="52"/>
      <c r="G102" s="52"/>
      <c r="H102" s="52"/>
      <c r="I102" s="52"/>
      <c r="J102" s="52"/>
      <c r="K102" s="52"/>
      <c r="L102" s="52"/>
    </row>
    <row r="103" spans="1:12" ht="15" x14ac:dyDescent="0.25">
      <c r="A103" s="23"/>
      <c r="B103" s="15"/>
      <c r="C103" s="11"/>
      <c r="D103" s="7" t="s">
        <v>22</v>
      </c>
      <c r="E103" s="40" t="s">
        <v>71</v>
      </c>
      <c r="F103" s="76">
        <v>200</v>
      </c>
      <c r="G103" s="77">
        <v>0</v>
      </c>
      <c r="H103" s="77">
        <v>0</v>
      </c>
      <c r="I103" s="77">
        <v>9.8000000000000007</v>
      </c>
      <c r="J103" s="78">
        <f>G103*4.1+H103*9.3+I103*4.1</f>
        <v>40.18</v>
      </c>
      <c r="K103" s="76">
        <v>431</v>
      </c>
      <c r="L103" s="75">
        <v>4.8600000000000003</v>
      </c>
    </row>
    <row r="104" spans="1:12" ht="15" x14ac:dyDescent="0.25">
      <c r="A104" s="23"/>
      <c r="B104" s="15"/>
      <c r="C104" s="11"/>
      <c r="D104" s="96" t="s">
        <v>30</v>
      </c>
      <c r="E104" s="40" t="s">
        <v>84</v>
      </c>
      <c r="F104" s="76" t="s">
        <v>107</v>
      </c>
      <c r="G104" s="77">
        <v>5.32</v>
      </c>
      <c r="H104" s="77">
        <v>4.1100000000000003</v>
      </c>
      <c r="I104" s="77">
        <v>20.6</v>
      </c>
      <c r="J104" s="78">
        <f>G104*4.1+H104*9.3+I104*4.1</f>
        <v>144.495</v>
      </c>
      <c r="K104" s="76">
        <v>3</v>
      </c>
      <c r="L104" s="75">
        <v>21.17</v>
      </c>
    </row>
    <row r="105" spans="1:12" ht="15" x14ac:dyDescent="0.25">
      <c r="A105" s="23"/>
      <c r="B105" s="15"/>
      <c r="C105" s="11"/>
      <c r="D105" s="7" t="s">
        <v>23</v>
      </c>
      <c r="E105" s="40"/>
      <c r="F105" s="76">
        <v>130</v>
      </c>
      <c r="G105" s="77">
        <v>0.5</v>
      </c>
      <c r="H105" s="77">
        <v>0.5</v>
      </c>
      <c r="I105" s="77">
        <v>12.7</v>
      </c>
      <c r="J105" s="78">
        <f t="shared" ref="J105" si="49">G105*4.1+H105*9.3+I105*4.1</f>
        <v>58.769999999999996</v>
      </c>
      <c r="K105" s="66"/>
      <c r="L105" s="75">
        <v>19.5</v>
      </c>
    </row>
    <row r="106" spans="1:12" ht="15" x14ac:dyDescent="0.25">
      <c r="A106" s="23"/>
      <c r="B106" s="15"/>
      <c r="C106" s="56" t="s">
        <v>103</v>
      </c>
      <c r="D106" s="60" t="s">
        <v>47</v>
      </c>
      <c r="E106" s="40" t="s">
        <v>59</v>
      </c>
      <c r="F106" s="66">
        <v>200</v>
      </c>
      <c r="G106" s="74">
        <v>3</v>
      </c>
      <c r="H106" s="74">
        <v>3.2</v>
      </c>
      <c r="I106" s="74">
        <v>5.9</v>
      </c>
      <c r="J106" s="74">
        <f>G106*4.1+H106*9.3+I106*4.1</f>
        <v>66.25</v>
      </c>
      <c r="K106" s="66"/>
      <c r="L106" s="98">
        <v>16</v>
      </c>
    </row>
    <row r="107" spans="1:12" ht="15" x14ac:dyDescent="0.25">
      <c r="A107" s="23"/>
      <c r="B107" s="15"/>
      <c r="C107" s="11"/>
      <c r="D107" s="6"/>
      <c r="E107" s="40" t="s">
        <v>85</v>
      </c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680</v>
      </c>
      <c r="G108" s="19">
        <f>SUM(G101:G107)</f>
        <v>20.62</v>
      </c>
      <c r="H108" s="19">
        <f>SUM(H101:H107)</f>
        <v>19.009999999999998</v>
      </c>
      <c r="I108" s="19">
        <f>SUM(I101:I107)</f>
        <v>73.5</v>
      </c>
      <c r="J108" s="19">
        <f>SUM(J101:J107)</f>
        <v>562.68499999999995</v>
      </c>
      <c r="K108" s="25"/>
      <c r="L108" s="19">
        <f>SUM(L101:L107)</f>
        <v>72.930000000000007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 t="s">
        <v>74</v>
      </c>
      <c r="F109" s="73">
        <v>60</v>
      </c>
      <c r="G109" s="74">
        <v>0.5</v>
      </c>
      <c r="H109" s="74">
        <v>0.1</v>
      </c>
      <c r="I109" s="74">
        <v>1</v>
      </c>
      <c r="J109" s="74">
        <f t="shared" ref="J109" si="50">G109*4.1+H109*9.3+I109*4.1</f>
        <v>7.08</v>
      </c>
      <c r="K109" s="73">
        <v>2</v>
      </c>
      <c r="L109" s="97">
        <v>12</v>
      </c>
    </row>
    <row r="110" spans="1:12" ht="25.5" x14ac:dyDescent="0.25">
      <c r="A110" s="23"/>
      <c r="B110" s="15"/>
      <c r="C110" s="11"/>
      <c r="D110" s="7" t="s">
        <v>26</v>
      </c>
      <c r="E110" s="40" t="s">
        <v>86</v>
      </c>
      <c r="F110" s="76">
        <v>250</v>
      </c>
      <c r="G110" s="77">
        <v>4.3</v>
      </c>
      <c r="H110" s="77">
        <v>6.2</v>
      </c>
      <c r="I110" s="77">
        <v>38.700000000000003</v>
      </c>
      <c r="J110" s="78">
        <f>G110*4.1+H110*9.3+I110*4.1</f>
        <v>233.95999999999998</v>
      </c>
      <c r="K110" s="76">
        <v>102</v>
      </c>
      <c r="L110" s="75">
        <v>16.75</v>
      </c>
    </row>
    <row r="111" spans="1:12" ht="25.5" x14ac:dyDescent="0.25">
      <c r="A111" s="23"/>
      <c r="B111" s="15"/>
      <c r="C111" s="11"/>
      <c r="D111" s="7" t="s">
        <v>27</v>
      </c>
      <c r="E111" s="40" t="s">
        <v>87</v>
      </c>
      <c r="F111" s="76">
        <v>100</v>
      </c>
      <c r="G111" s="77">
        <v>14.4</v>
      </c>
      <c r="H111" s="77">
        <v>14.7</v>
      </c>
      <c r="I111" s="77">
        <v>4.9000000000000004</v>
      </c>
      <c r="J111" s="78">
        <f t="shared" ref="J111:J113" si="51">G111*4.1+H111*9.3+I111*4.1</f>
        <v>215.84</v>
      </c>
      <c r="K111" s="76">
        <v>272</v>
      </c>
      <c r="L111" s="79">
        <v>44.04</v>
      </c>
    </row>
    <row r="112" spans="1:12" ht="15" x14ac:dyDescent="0.25">
      <c r="A112" s="23"/>
      <c r="B112" s="15"/>
      <c r="C112" s="11"/>
      <c r="D112" s="7" t="s">
        <v>28</v>
      </c>
      <c r="E112" s="40"/>
      <c r="F112" s="76">
        <v>150</v>
      </c>
      <c r="G112" s="77">
        <v>3.6</v>
      </c>
      <c r="H112" s="77">
        <v>4.7</v>
      </c>
      <c r="I112" s="77">
        <v>32.700000000000003</v>
      </c>
      <c r="J112" s="78">
        <f t="shared" si="51"/>
        <v>192.54</v>
      </c>
      <c r="K112" s="76">
        <v>305</v>
      </c>
      <c r="L112" s="75">
        <v>11.25</v>
      </c>
    </row>
    <row r="113" spans="1:12" ht="15" x14ac:dyDescent="0.25">
      <c r="A113" s="23"/>
      <c r="B113" s="15"/>
      <c r="C113" s="11"/>
      <c r="D113" s="7" t="s">
        <v>29</v>
      </c>
      <c r="E113" s="40" t="s">
        <v>88</v>
      </c>
      <c r="F113" s="76">
        <v>180</v>
      </c>
      <c r="G113" s="77">
        <v>0.1</v>
      </c>
      <c r="H113" s="77">
        <v>0</v>
      </c>
      <c r="I113" s="77">
        <v>14.9</v>
      </c>
      <c r="J113" s="78">
        <f t="shared" si="51"/>
        <v>61.499999999999993</v>
      </c>
      <c r="K113" s="76">
        <v>436</v>
      </c>
      <c r="L113" s="75">
        <v>4.97</v>
      </c>
    </row>
    <row r="114" spans="1:12" ht="15" x14ac:dyDescent="0.25">
      <c r="A114" s="23"/>
      <c r="B114" s="15"/>
      <c r="C114" s="11"/>
      <c r="D114" s="7" t="s">
        <v>30</v>
      </c>
      <c r="E114" s="40"/>
      <c r="F114" s="52"/>
      <c r="G114" s="52"/>
      <c r="H114" s="52"/>
      <c r="I114" s="52"/>
      <c r="J114" s="52"/>
      <c r="K114" s="66"/>
      <c r="L114" s="52"/>
    </row>
    <row r="115" spans="1:12" ht="15" x14ac:dyDescent="0.25">
      <c r="A115" s="23"/>
      <c r="B115" s="15"/>
      <c r="C115" s="11"/>
      <c r="D115" s="7" t="s">
        <v>31</v>
      </c>
      <c r="E115" s="40" t="s">
        <v>57</v>
      </c>
      <c r="F115" s="76">
        <v>20</v>
      </c>
      <c r="G115" s="77">
        <v>1.3</v>
      </c>
      <c r="H115" s="77">
        <v>0.2</v>
      </c>
      <c r="I115" s="77">
        <v>8.5</v>
      </c>
      <c r="J115" s="78">
        <f>G115*4.1+H115*9.3+I115*4.1</f>
        <v>42.039999999999992</v>
      </c>
      <c r="K115" s="52"/>
      <c r="L115" s="79">
        <v>2.06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2">SUM(G109:G117)</f>
        <v>24.200000000000003</v>
      </c>
      <c r="H118" s="19">
        <f t="shared" si="52"/>
        <v>25.9</v>
      </c>
      <c r="I118" s="19">
        <f t="shared" si="52"/>
        <v>100.70000000000002</v>
      </c>
      <c r="J118" s="19">
        <f t="shared" si="52"/>
        <v>752.95999999999992</v>
      </c>
      <c r="K118" s="25"/>
      <c r="L118" s="19">
        <f t="shared" ref="L118" si="53">SUM(L109:L117)</f>
        <v>91.07</v>
      </c>
    </row>
    <row r="119" spans="1:12" ht="15.75" thickBot="1" x14ac:dyDescent="0.25">
      <c r="A119" s="29">
        <f>A101</f>
        <v>2</v>
      </c>
      <c r="B119" s="30">
        <f>B101</f>
        <v>1</v>
      </c>
      <c r="C119" s="101" t="s">
        <v>4</v>
      </c>
      <c r="D119" s="102"/>
      <c r="E119" s="31"/>
      <c r="F119" s="64">
        <f>F108+F118</f>
        <v>1440</v>
      </c>
      <c r="G119" s="64">
        <f t="shared" ref="G119" si="54">G108+G118</f>
        <v>44.820000000000007</v>
      </c>
      <c r="H119" s="64">
        <f t="shared" ref="H119" si="55">H108+H118</f>
        <v>44.91</v>
      </c>
      <c r="I119" s="64">
        <f t="shared" ref="I119" si="56">I108+I118</f>
        <v>174.20000000000002</v>
      </c>
      <c r="J119" s="64">
        <f t="shared" ref="J119:L119" si="57">J108+J118</f>
        <v>1315.645</v>
      </c>
      <c r="K119" s="64"/>
      <c r="L119" s="64">
        <f t="shared" si="57"/>
        <v>164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108">
        <v>150</v>
      </c>
      <c r="G120" s="109">
        <v>14.2</v>
      </c>
      <c r="H120" s="109">
        <v>15.8</v>
      </c>
      <c r="I120" s="109">
        <v>22.4</v>
      </c>
      <c r="J120" s="110">
        <f>G120*4.1+H120*9.3+I120*4.1</f>
        <v>297</v>
      </c>
      <c r="K120" s="108">
        <v>214</v>
      </c>
      <c r="L120" s="111">
        <v>45.33</v>
      </c>
    </row>
    <row r="121" spans="1:12" ht="15" x14ac:dyDescent="0.25">
      <c r="A121" s="14"/>
      <c r="B121" s="15"/>
      <c r="C121" s="11"/>
      <c r="D121" s="6"/>
      <c r="E121" s="40"/>
      <c r="F121" s="51"/>
      <c r="G121" s="51"/>
      <c r="H121" s="51"/>
      <c r="I121" s="51"/>
      <c r="J121" s="51"/>
      <c r="K121" s="51"/>
      <c r="L121" s="51"/>
    </row>
    <row r="122" spans="1:12" ht="15" x14ac:dyDescent="0.25">
      <c r="A122" s="14"/>
      <c r="B122" s="15"/>
      <c r="C122" s="11"/>
      <c r="D122" s="7" t="s">
        <v>22</v>
      </c>
      <c r="E122" s="40" t="s">
        <v>62</v>
      </c>
      <c r="F122" s="108">
        <v>200</v>
      </c>
      <c r="G122" s="109">
        <v>0</v>
      </c>
      <c r="H122" s="109">
        <v>0</v>
      </c>
      <c r="I122" s="109">
        <v>9.6999999999999993</v>
      </c>
      <c r="J122" s="110">
        <f t="shared" ref="J122" si="58">G122*4.1+H122*9.3+I122*4.1</f>
        <v>39.769999999999996</v>
      </c>
      <c r="K122" s="108">
        <v>430</v>
      </c>
      <c r="L122" s="112">
        <v>2.5</v>
      </c>
    </row>
    <row r="123" spans="1:12" ht="15" x14ac:dyDescent="0.25">
      <c r="A123" s="14"/>
      <c r="B123" s="15"/>
      <c r="C123" s="11"/>
      <c r="D123" s="96" t="s">
        <v>30</v>
      </c>
      <c r="E123" s="40" t="s">
        <v>57</v>
      </c>
      <c r="F123" s="108">
        <v>50</v>
      </c>
      <c r="G123" s="109">
        <v>3.8</v>
      </c>
      <c r="H123" s="109">
        <v>1.5</v>
      </c>
      <c r="I123" s="109">
        <v>25.7</v>
      </c>
      <c r="J123" s="110">
        <f>G123*4.1+H123*9.3+I123*4.1</f>
        <v>134.89999999999998</v>
      </c>
      <c r="K123" s="54"/>
      <c r="L123" s="111">
        <v>7.9</v>
      </c>
    </row>
    <row r="124" spans="1:12" ht="15" x14ac:dyDescent="0.25">
      <c r="A124" s="14"/>
      <c r="B124" s="15"/>
      <c r="C124" s="11"/>
      <c r="D124" s="7" t="s">
        <v>23</v>
      </c>
      <c r="E124" s="40" t="s">
        <v>63</v>
      </c>
      <c r="F124" s="108">
        <v>100</v>
      </c>
      <c r="G124" s="109">
        <v>0.4</v>
      </c>
      <c r="H124" s="109">
        <v>0.4</v>
      </c>
      <c r="I124" s="109">
        <v>9.8000000000000007</v>
      </c>
      <c r="J124" s="110">
        <f t="shared" ref="J124" si="59">G124*4.1+H124*9.3+I124*4.1</f>
        <v>45.54</v>
      </c>
      <c r="K124" s="54"/>
      <c r="L124" s="112">
        <v>15</v>
      </c>
    </row>
    <row r="125" spans="1:12" ht="15" x14ac:dyDescent="0.25">
      <c r="A125" s="14"/>
      <c r="B125" s="15"/>
      <c r="C125" s="56" t="s">
        <v>103</v>
      </c>
      <c r="D125" s="60" t="s">
        <v>47</v>
      </c>
      <c r="E125" s="40" t="s">
        <v>59</v>
      </c>
      <c r="F125" s="54">
        <v>200</v>
      </c>
      <c r="G125" s="74">
        <v>3</v>
      </c>
      <c r="H125" s="74">
        <v>3.2</v>
      </c>
      <c r="I125" s="74">
        <v>5.9</v>
      </c>
      <c r="J125" s="74">
        <f>G125*4.1+H125*9.3+I125*4.1</f>
        <v>66.25</v>
      </c>
      <c r="K125" s="54"/>
      <c r="L125" s="107">
        <v>16</v>
      </c>
    </row>
    <row r="126" spans="1:12" ht="15" x14ac:dyDescent="0.25">
      <c r="A126" s="14"/>
      <c r="B126" s="15"/>
      <c r="C126" s="11"/>
      <c r="D126" s="6"/>
      <c r="E126" s="40" t="s">
        <v>69</v>
      </c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700</v>
      </c>
      <c r="G127" s="19">
        <f>SUM(G120:G126)</f>
        <v>21.4</v>
      </c>
      <c r="H127" s="19">
        <f>SUM(H120:H126)</f>
        <v>20.9</v>
      </c>
      <c r="I127" s="19">
        <f>SUM(I120:I126)</f>
        <v>73.5</v>
      </c>
      <c r="J127" s="19">
        <f>SUM(J120:J126)</f>
        <v>583.45999999999992</v>
      </c>
      <c r="K127" s="25"/>
      <c r="L127" s="19">
        <f>SUM(L120:L126)</f>
        <v>86.72999999999999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 t="s">
        <v>64</v>
      </c>
      <c r="F128" s="76">
        <v>60</v>
      </c>
      <c r="G128" s="77">
        <v>1</v>
      </c>
      <c r="H128" s="77">
        <v>1.9</v>
      </c>
      <c r="I128" s="77">
        <v>3.7</v>
      </c>
      <c r="J128" s="78">
        <f>G128*4.1+H128*9.3+I128*4.1</f>
        <v>36.940000000000005</v>
      </c>
      <c r="K128" s="76">
        <v>47</v>
      </c>
      <c r="L128" s="75">
        <v>8.51</v>
      </c>
    </row>
    <row r="129" spans="1:12" ht="15" x14ac:dyDescent="0.25">
      <c r="A129" s="14"/>
      <c r="B129" s="15"/>
      <c r="C129" s="11"/>
      <c r="D129" s="7" t="s">
        <v>26</v>
      </c>
      <c r="E129" s="40" t="s">
        <v>75</v>
      </c>
      <c r="F129" s="76">
        <v>250</v>
      </c>
      <c r="G129" s="77">
        <v>7.7</v>
      </c>
      <c r="H129" s="77">
        <v>6.9</v>
      </c>
      <c r="I129" s="77">
        <v>35.1</v>
      </c>
      <c r="J129" s="78">
        <f t="shared" ref="J129:J133" si="60">G129*4.1+H129*9.3+I129*4.1</f>
        <v>239.64999999999998</v>
      </c>
      <c r="K129" s="76">
        <v>94</v>
      </c>
      <c r="L129" s="75">
        <v>18.78</v>
      </c>
    </row>
    <row r="130" spans="1:12" ht="15" x14ac:dyDescent="0.25">
      <c r="A130" s="14"/>
      <c r="B130" s="15"/>
      <c r="C130" s="11"/>
      <c r="D130" s="7" t="s">
        <v>27</v>
      </c>
      <c r="E130" s="40" t="s">
        <v>76</v>
      </c>
      <c r="F130" s="76">
        <v>100</v>
      </c>
      <c r="G130" s="77">
        <v>6.2</v>
      </c>
      <c r="H130" s="77">
        <v>11.2</v>
      </c>
      <c r="I130" s="77">
        <v>12.8</v>
      </c>
      <c r="J130" s="78">
        <f t="shared" si="60"/>
        <v>182.05999999999997</v>
      </c>
      <c r="K130" s="76">
        <v>298</v>
      </c>
      <c r="L130" s="79">
        <v>34.42</v>
      </c>
    </row>
    <row r="131" spans="1:12" ht="15" x14ac:dyDescent="0.25">
      <c r="A131" s="14"/>
      <c r="B131" s="15"/>
      <c r="C131" s="11"/>
      <c r="D131" s="7" t="s">
        <v>28</v>
      </c>
      <c r="E131" s="40" t="s">
        <v>90</v>
      </c>
      <c r="F131" s="76">
        <v>150</v>
      </c>
      <c r="G131" s="77">
        <v>8.4</v>
      </c>
      <c r="H131" s="77">
        <v>4.2</v>
      </c>
      <c r="I131" s="77">
        <v>38.200000000000003</v>
      </c>
      <c r="J131" s="78">
        <f t="shared" si="60"/>
        <v>230.12</v>
      </c>
      <c r="K131" s="76">
        <v>323</v>
      </c>
      <c r="L131" s="75">
        <v>8.32</v>
      </c>
    </row>
    <row r="132" spans="1:12" ht="15" x14ac:dyDescent="0.25">
      <c r="A132" s="14"/>
      <c r="B132" s="15"/>
      <c r="C132" s="11"/>
      <c r="D132" s="7" t="s">
        <v>29</v>
      </c>
      <c r="E132" s="40" t="s">
        <v>56</v>
      </c>
      <c r="F132" s="76">
        <v>180</v>
      </c>
      <c r="G132" s="77">
        <v>0.1</v>
      </c>
      <c r="H132" s="77">
        <v>0.1</v>
      </c>
      <c r="I132" s="77">
        <v>16.7</v>
      </c>
      <c r="J132" s="78">
        <f t="shared" si="60"/>
        <v>69.809999999999988</v>
      </c>
      <c r="K132" s="76">
        <v>438</v>
      </c>
      <c r="L132" s="75">
        <v>5.18</v>
      </c>
    </row>
    <row r="133" spans="1:12" ht="15" x14ac:dyDescent="0.25">
      <c r="A133" s="14"/>
      <c r="B133" s="15"/>
      <c r="C133" s="11"/>
      <c r="D133" s="7" t="s">
        <v>30</v>
      </c>
      <c r="E133" s="40"/>
      <c r="F133" s="52"/>
      <c r="G133" s="52"/>
      <c r="H133" s="52"/>
      <c r="I133" s="52"/>
      <c r="J133" s="52"/>
      <c r="K133" s="66"/>
      <c r="L133" s="52"/>
    </row>
    <row r="134" spans="1:12" ht="15" x14ac:dyDescent="0.25">
      <c r="A134" s="14"/>
      <c r="B134" s="15"/>
      <c r="C134" s="11"/>
      <c r="D134" s="7" t="s">
        <v>31</v>
      </c>
      <c r="E134" s="40" t="s">
        <v>57</v>
      </c>
      <c r="F134" s="76">
        <v>20</v>
      </c>
      <c r="G134" s="77">
        <v>1.3</v>
      </c>
      <c r="H134" s="77">
        <v>0.2</v>
      </c>
      <c r="I134" s="77">
        <v>8.5</v>
      </c>
      <c r="J134" s="78">
        <f>G134*4.1+H134*9.3+I134*4.1</f>
        <v>42.039999999999992</v>
      </c>
      <c r="K134" s="66"/>
      <c r="L134" s="75">
        <v>2.06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J137" si="61">SUM(G128:G136)</f>
        <v>24.7</v>
      </c>
      <c r="H137" s="19">
        <f t="shared" si="61"/>
        <v>24.5</v>
      </c>
      <c r="I137" s="19">
        <f t="shared" si="61"/>
        <v>115.00000000000001</v>
      </c>
      <c r="J137" s="19">
        <f t="shared" si="61"/>
        <v>800.61999999999989</v>
      </c>
      <c r="K137" s="25"/>
      <c r="L137" s="19">
        <f t="shared" ref="L137" si="62">SUM(L128:L136)</f>
        <v>77.27000000000001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101" t="s">
        <v>4</v>
      </c>
      <c r="D138" s="102"/>
      <c r="E138" s="31"/>
      <c r="F138" s="32">
        <f>F127+F137</f>
        <v>1460</v>
      </c>
      <c r="G138" s="32">
        <f t="shared" ref="G138" si="63">G127+G137</f>
        <v>46.099999999999994</v>
      </c>
      <c r="H138" s="32">
        <f t="shared" ref="H138" si="64">H127+H137</f>
        <v>45.4</v>
      </c>
      <c r="I138" s="32">
        <f t="shared" ref="I138" si="65">I127+I137</f>
        <v>188.5</v>
      </c>
      <c r="J138" s="32">
        <f t="shared" ref="J138:L138" si="66">J127+J137</f>
        <v>1384.08</v>
      </c>
      <c r="K138" s="32"/>
      <c r="L138" s="32">
        <f t="shared" si="66"/>
        <v>164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67">
        <v>150</v>
      </c>
      <c r="G139" s="68">
        <v>9.6999999999999993</v>
      </c>
      <c r="H139" s="68">
        <v>10.3</v>
      </c>
      <c r="I139" s="68">
        <v>27.2</v>
      </c>
      <c r="J139" s="69">
        <f>G139*4.1+H139*9.3+I139*4.1</f>
        <v>247.07999999999998</v>
      </c>
      <c r="K139" s="67">
        <v>187</v>
      </c>
      <c r="L139" s="91">
        <v>12.44</v>
      </c>
    </row>
    <row r="140" spans="1:12" ht="15" x14ac:dyDescent="0.25">
      <c r="A140" s="23"/>
      <c r="B140" s="15"/>
      <c r="C140" s="11"/>
      <c r="D140" s="6"/>
      <c r="E140" s="40"/>
      <c r="F140" s="49"/>
      <c r="G140" s="49"/>
      <c r="H140" s="49"/>
      <c r="I140" s="49"/>
      <c r="J140" s="49"/>
      <c r="K140" s="49"/>
      <c r="L140" s="49"/>
    </row>
    <row r="141" spans="1:12" ht="15" x14ac:dyDescent="0.25">
      <c r="A141" s="23"/>
      <c r="B141" s="15"/>
      <c r="C141" s="11"/>
      <c r="D141" s="7" t="s">
        <v>22</v>
      </c>
      <c r="E141" s="40" t="s">
        <v>62</v>
      </c>
      <c r="F141" s="67">
        <v>200</v>
      </c>
      <c r="G141" s="68">
        <v>0</v>
      </c>
      <c r="H141" s="68">
        <v>0</v>
      </c>
      <c r="I141" s="68">
        <v>9.6999999999999993</v>
      </c>
      <c r="J141" s="69">
        <f t="shared" ref="J140:J141" si="67">G141*4.1+H141*9.3+I141*4.1</f>
        <v>39.769999999999996</v>
      </c>
      <c r="K141" s="67">
        <v>430</v>
      </c>
      <c r="L141" s="83">
        <v>2.5</v>
      </c>
    </row>
    <row r="142" spans="1:12" ht="15.75" customHeight="1" x14ac:dyDescent="0.25">
      <c r="A142" s="23"/>
      <c r="B142" s="15"/>
      <c r="C142" s="11"/>
      <c r="D142" s="96" t="s">
        <v>30</v>
      </c>
      <c r="E142" s="40"/>
      <c r="F142" s="67" t="s">
        <v>105</v>
      </c>
      <c r="G142" s="68">
        <v>6.5</v>
      </c>
      <c r="H142" s="68">
        <v>5.6</v>
      </c>
      <c r="I142" s="68">
        <v>20.6</v>
      </c>
      <c r="J142" s="69">
        <f>G142*4.1+H142*9.3+I142*4.1</f>
        <v>163.19</v>
      </c>
      <c r="K142" s="67">
        <v>3</v>
      </c>
      <c r="L142" s="83">
        <v>24.54</v>
      </c>
    </row>
    <row r="143" spans="1:12" ht="15" x14ac:dyDescent="0.25">
      <c r="A143" s="23"/>
      <c r="B143" s="15"/>
      <c r="C143" s="11"/>
      <c r="D143" s="7" t="s">
        <v>23</v>
      </c>
      <c r="E143" s="40" t="s">
        <v>63</v>
      </c>
      <c r="F143" s="67">
        <v>100</v>
      </c>
      <c r="G143" s="68">
        <v>0.4</v>
      </c>
      <c r="H143" s="68">
        <v>0.4</v>
      </c>
      <c r="I143" s="68">
        <v>9.8000000000000007</v>
      </c>
      <c r="J143" s="69">
        <f t="shared" ref="J143" si="68">G143*4.1+H143*9.3+I143*4.1</f>
        <v>45.54</v>
      </c>
      <c r="K143" s="55"/>
      <c r="L143" s="91">
        <v>15</v>
      </c>
    </row>
    <row r="144" spans="1:12" ht="15" x14ac:dyDescent="0.25">
      <c r="A144" s="23"/>
      <c r="B144" s="15"/>
      <c r="C144" s="56" t="s">
        <v>103</v>
      </c>
      <c r="D144" s="60" t="s">
        <v>47</v>
      </c>
      <c r="E144" s="40" t="s">
        <v>59</v>
      </c>
      <c r="F144" s="54">
        <v>200</v>
      </c>
      <c r="G144" s="113">
        <v>3</v>
      </c>
      <c r="H144" s="114">
        <v>3.2</v>
      </c>
      <c r="I144" s="114">
        <v>5.9</v>
      </c>
      <c r="J144" s="114">
        <f>G144*4.1+H144*9.3+I144*4.1</f>
        <v>66.25</v>
      </c>
      <c r="K144" s="55"/>
      <c r="L144" s="107">
        <v>16</v>
      </c>
    </row>
    <row r="145" spans="1:12" ht="15" x14ac:dyDescent="0.25">
      <c r="A145" s="23"/>
      <c r="B145" s="15"/>
      <c r="C145" s="11"/>
      <c r="D145" s="6"/>
      <c r="E145" s="40" t="s">
        <v>85</v>
      </c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650</v>
      </c>
      <c r="G146" s="19">
        <f>SUM(G139:G145)</f>
        <v>19.599999999999998</v>
      </c>
      <c r="H146" s="19">
        <f>SUM(H139:H145)</f>
        <v>19.5</v>
      </c>
      <c r="I146" s="19">
        <f>SUM(I139:I145)</f>
        <v>73.2</v>
      </c>
      <c r="J146" s="19">
        <f>SUM(J139:J145)</f>
        <v>561.82999999999993</v>
      </c>
      <c r="K146" s="25"/>
      <c r="L146" s="19">
        <f>SUM(L139:L145)</f>
        <v>70.47999999999999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 t="s">
        <v>53</v>
      </c>
      <c r="F147" s="73">
        <v>60</v>
      </c>
      <c r="G147" s="74">
        <v>0.8</v>
      </c>
      <c r="H147" s="74">
        <v>3.1</v>
      </c>
      <c r="I147" s="74">
        <v>4.8</v>
      </c>
      <c r="J147" s="74">
        <f>G147*4.1+H147*9.3+I147*4.1</f>
        <v>51.789999999999992</v>
      </c>
      <c r="K147" s="73">
        <v>30</v>
      </c>
      <c r="L147" s="75">
        <v>9.0500000000000007</v>
      </c>
    </row>
    <row r="148" spans="1:12" ht="15" x14ac:dyDescent="0.25">
      <c r="A148" s="23"/>
      <c r="B148" s="15"/>
      <c r="C148" s="11"/>
      <c r="D148" s="7" t="s">
        <v>26</v>
      </c>
      <c r="E148" s="40" t="s">
        <v>92</v>
      </c>
      <c r="F148" s="76">
        <v>250</v>
      </c>
      <c r="G148" s="77">
        <v>2</v>
      </c>
      <c r="H148" s="77">
        <v>3.4</v>
      </c>
      <c r="I148" s="77">
        <v>20.6</v>
      </c>
      <c r="J148" s="78">
        <f t="shared" ref="J148:J152" si="69">G148*4.1+H148*9.3+I148*4.1</f>
        <v>124.28</v>
      </c>
      <c r="K148" s="76">
        <v>77</v>
      </c>
      <c r="L148" s="115">
        <v>22.52</v>
      </c>
    </row>
    <row r="149" spans="1:12" ht="15" x14ac:dyDescent="0.25">
      <c r="A149" s="23"/>
      <c r="B149" s="15"/>
      <c r="C149" s="11"/>
      <c r="D149" s="7" t="s">
        <v>27</v>
      </c>
      <c r="E149" s="40" t="s">
        <v>94</v>
      </c>
      <c r="F149" s="76">
        <v>100</v>
      </c>
      <c r="G149" s="77">
        <v>15.6</v>
      </c>
      <c r="H149" s="77">
        <v>12.5</v>
      </c>
      <c r="I149" s="77">
        <v>24.9</v>
      </c>
      <c r="J149" s="78">
        <f t="shared" si="69"/>
        <v>282.3</v>
      </c>
      <c r="K149" s="76">
        <v>260</v>
      </c>
      <c r="L149" s="79">
        <v>46.14</v>
      </c>
    </row>
    <row r="150" spans="1:12" ht="15" x14ac:dyDescent="0.25">
      <c r="A150" s="23"/>
      <c r="B150" s="15"/>
      <c r="C150" s="11"/>
      <c r="D150" s="7" t="s">
        <v>28</v>
      </c>
      <c r="E150" s="40" t="s">
        <v>93</v>
      </c>
      <c r="F150" s="76">
        <v>150</v>
      </c>
      <c r="G150" s="77">
        <v>3.6</v>
      </c>
      <c r="H150" s="77">
        <v>4.7</v>
      </c>
      <c r="I150" s="77">
        <v>32.700000000000003</v>
      </c>
      <c r="J150" s="78">
        <f t="shared" si="69"/>
        <v>192.54</v>
      </c>
      <c r="K150" s="76">
        <v>305</v>
      </c>
      <c r="L150" s="75">
        <v>11.25</v>
      </c>
    </row>
    <row r="151" spans="1:12" ht="15" x14ac:dyDescent="0.25">
      <c r="A151" s="23"/>
      <c r="B151" s="15"/>
      <c r="C151" s="11"/>
      <c r="D151" s="7" t="s">
        <v>29</v>
      </c>
      <c r="E151" s="40" t="s">
        <v>62</v>
      </c>
      <c r="F151" s="76">
        <v>200</v>
      </c>
      <c r="G151" s="77">
        <v>0</v>
      </c>
      <c r="H151" s="77">
        <v>0</v>
      </c>
      <c r="I151" s="77">
        <v>9.6999999999999993</v>
      </c>
      <c r="J151" s="78">
        <f t="shared" si="69"/>
        <v>39.769999999999996</v>
      </c>
      <c r="K151" s="76">
        <v>430</v>
      </c>
      <c r="L151" s="75">
        <v>2.5</v>
      </c>
    </row>
    <row r="152" spans="1:12" ht="15" x14ac:dyDescent="0.25">
      <c r="A152" s="23"/>
      <c r="B152" s="15"/>
      <c r="C152" s="11"/>
      <c r="D152" s="7" t="s">
        <v>30</v>
      </c>
      <c r="E152" s="40"/>
      <c r="F152" s="52"/>
      <c r="G152" s="52"/>
      <c r="H152" s="52"/>
      <c r="I152" s="52"/>
      <c r="J152" s="52"/>
      <c r="K152" s="66"/>
      <c r="L152" s="52"/>
    </row>
    <row r="153" spans="1:12" ht="15" x14ac:dyDescent="0.25">
      <c r="A153" s="23"/>
      <c r="B153" s="15"/>
      <c r="C153" s="11"/>
      <c r="D153" s="7" t="s">
        <v>31</v>
      </c>
      <c r="E153" s="40" t="s">
        <v>57</v>
      </c>
      <c r="F153" s="76">
        <v>20</v>
      </c>
      <c r="G153" s="77">
        <v>1.3</v>
      </c>
      <c r="H153" s="77">
        <v>0.2</v>
      </c>
      <c r="I153" s="77">
        <v>8.5</v>
      </c>
      <c r="J153" s="78">
        <f>G153*4.1+H153*9.3+I153*4.1</f>
        <v>42.039999999999992</v>
      </c>
      <c r="K153" s="66"/>
      <c r="L153" s="79">
        <v>2.06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0">SUM(G147:G155)</f>
        <v>23.3</v>
      </c>
      <c r="H156" s="19">
        <f t="shared" si="70"/>
        <v>23.9</v>
      </c>
      <c r="I156" s="19">
        <f t="shared" si="70"/>
        <v>101.2</v>
      </c>
      <c r="J156" s="19">
        <f t="shared" si="70"/>
        <v>732.71999999999991</v>
      </c>
      <c r="K156" s="25"/>
      <c r="L156" s="19">
        <f t="shared" ref="L156" si="71">SUM(L147:L155)</f>
        <v>93.52000000000001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101" t="s">
        <v>4</v>
      </c>
      <c r="D157" s="102"/>
      <c r="E157" s="31"/>
      <c r="F157" s="32">
        <f>F146+F156</f>
        <v>1430</v>
      </c>
      <c r="G157" s="32">
        <f t="shared" ref="G157" si="72">G146+G156</f>
        <v>42.9</v>
      </c>
      <c r="H157" s="32">
        <f t="shared" ref="H157" si="73">H146+H156</f>
        <v>43.4</v>
      </c>
      <c r="I157" s="32">
        <f t="shared" ref="I157" si="74">I146+I156</f>
        <v>174.4</v>
      </c>
      <c r="J157" s="32">
        <f t="shared" ref="J157:L157" si="75">J146+J156</f>
        <v>1294.5499999999997</v>
      </c>
      <c r="K157" s="32"/>
      <c r="L157" s="32">
        <f t="shared" si="75"/>
        <v>164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67">
        <v>160</v>
      </c>
      <c r="G158" s="68">
        <v>11.7</v>
      </c>
      <c r="H158" s="68">
        <v>15.4</v>
      </c>
      <c r="I158" s="68">
        <v>35.9</v>
      </c>
      <c r="J158" s="69">
        <f>G158*4.1+H158*9.3+I158*4.1</f>
        <v>338.38</v>
      </c>
      <c r="K158" s="67">
        <v>206</v>
      </c>
      <c r="L158" s="91">
        <v>20.3</v>
      </c>
    </row>
    <row r="159" spans="1:12" ht="15" x14ac:dyDescent="0.25">
      <c r="A159" s="23"/>
      <c r="B159" s="15"/>
      <c r="C159" s="11"/>
      <c r="D159" s="6"/>
      <c r="E159" s="40"/>
      <c r="F159" s="49"/>
      <c r="G159" s="49"/>
      <c r="H159" s="49"/>
      <c r="I159" s="49"/>
      <c r="J159" s="49"/>
      <c r="K159" s="49"/>
      <c r="L159" s="49"/>
    </row>
    <row r="160" spans="1:12" ht="15" x14ac:dyDescent="0.25">
      <c r="A160" s="23"/>
      <c r="B160" s="15"/>
      <c r="C160" s="11"/>
      <c r="D160" s="7" t="s">
        <v>22</v>
      </c>
      <c r="E160" s="40" t="s">
        <v>62</v>
      </c>
      <c r="F160" s="67">
        <v>200</v>
      </c>
      <c r="G160" s="68">
        <v>0</v>
      </c>
      <c r="H160" s="68">
        <v>0</v>
      </c>
      <c r="I160" s="68">
        <v>9.6999999999999993</v>
      </c>
      <c r="J160" s="69">
        <f t="shared" ref="J159:J162" si="76">G160*4.1+H160*9.3+I160*4.1</f>
        <v>39.769999999999996</v>
      </c>
      <c r="K160" s="67">
        <v>430</v>
      </c>
      <c r="L160" s="83">
        <v>2.5</v>
      </c>
    </row>
    <row r="161" spans="1:12" ht="15" x14ac:dyDescent="0.25">
      <c r="A161" s="23"/>
      <c r="B161" s="15"/>
      <c r="C161" s="11"/>
      <c r="D161" s="116" t="s">
        <v>31</v>
      </c>
      <c r="E161" s="40" t="s">
        <v>84</v>
      </c>
      <c r="F161" s="67">
        <v>20</v>
      </c>
      <c r="G161" s="68">
        <v>1.3</v>
      </c>
      <c r="H161" s="68">
        <v>0.2</v>
      </c>
      <c r="I161" s="68">
        <v>8.5</v>
      </c>
      <c r="J161" s="69">
        <f t="shared" si="76"/>
        <v>42.039999999999992</v>
      </c>
      <c r="K161" s="55"/>
      <c r="L161" s="91">
        <v>2.06</v>
      </c>
    </row>
    <row r="162" spans="1:12" ht="15" x14ac:dyDescent="0.25">
      <c r="A162" s="23"/>
      <c r="B162" s="15"/>
      <c r="C162" s="11"/>
      <c r="D162" s="7" t="s">
        <v>23</v>
      </c>
      <c r="E162" s="40" t="s">
        <v>63</v>
      </c>
      <c r="F162" s="67">
        <v>150</v>
      </c>
      <c r="G162" s="68">
        <v>2.2999999999999998</v>
      </c>
      <c r="H162" s="68">
        <v>0.8</v>
      </c>
      <c r="I162" s="68">
        <v>31.5</v>
      </c>
      <c r="J162" s="69">
        <f t="shared" si="76"/>
        <v>146.01999999999998</v>
      </c>
      <c r="K162" s="55"/>
      <c r="L162" s="83">
        <v>36</v>
      </c>
    </row>
    <row r="163" spans="1:12" ht="15" x14ac:dyDescent="0.25">
      <c r="A163" s="23"/>
      <c r="B163" s="15"/>
      <c r="C163" s="56" t="s">
        <v>103</v>
      </c>
      <c r="D163" s="60" t="s">
        <v>47</v>
      </c>
      <c r="E163" s="40" t="s">
        <v>59</v>
      </c>
      <c r="F163" s="54">
        <v>200</v>
      </c>
      <c r="G163" s="113">
        <v>3</v>
      </c>
      <c r="H163" s="114">
        <v>3.2</v>
      </c>
      <c r="I163" s="114">
        <v>5.9</v>
      </c>
      <c r="J163" s="114">
        <f>G163*4.1+H163*9.3+I163*4.1</f>
        <v>66.25</v>
      </c>
      <c r="K163" s="55"/>
      <c r="L163" s="107">
        <v>16</v>
      </c>
    </row>
    <row r="164" spans="1:12" ht="15" x14ac:dyDescent="0.25">
      <c r="A164" s="23"/>
      <c r="B164" s="15"/>
      <c r="C164" s="11"/>
      <c r="D164" s="6"/>
      <c r="E164" s="40" t="s">
        <v>60</v>
      </c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730</v>
      </c>
      <c r="G165" s="19">
        <f>SUM(G158:G164)</f>
        <v>18.3</v>
      </c>
      <c r="H165" s="19">
        <f>SUM(H158:H164)</f>
        <v>19.599999999999998</v>
      </c>
      <c r="I165" s="19">
        <f>SUM(I158:I164)</f>
        <v>91.5</v>
      </c>
      <c r="J165" s="19">
        <f>SUM(J158:J164)</f>
        <v>632.45999999999992</v>
      </c>
      <c r="K165" s="25"/>
      <c r="L165" s="19">
        <f t="shared" ref="L165" si="77">SUM(L158:L164)</f>
        <v>76.86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 t="s">
        <v>74</v>
      </c>
      <c r="F166" s="76">
        <v>60</v>
      </c>
      <c r="G166" s="77">
        <v>0.5</v>
      </c>
      <c r="H166" s="77">
        <v>0.1</v>
      </c>
      <c r="I166" s="77">
        <v>1</v>
      </c>
      <c r="J166" s="78">
        <f>G166*4.1+H166*9.3+I166*4.1</f>
        <v>7.08</v>
      </c>
      <c r="K166" s="76">
        <v>2</v>
      </c>
      <c r="L166" s="75">
        <v>12</v>
      </c>
    </row>
    <row r="167" spans="1:12" ht="15" x14ac:dyDescent="0.25">
      <c r="A167" s="23"/>
      <c r="B167" s="15"/>
      <c r="C167" s="11"/>
      <c r="D167" s="7" t="s">
        <v>26</v>
      </c>
      <c r="E167" s="40" t="s">
        <v>98</v>
      </c>
      <c r="F167" s="76">
        <v>250</v>
      </c>
      <c r="G167" s="77">
        <v>5.0999999999999996</v>
      </c>
      <c r="H167" s="77">
        <v>9.4</v>
      </c>
      <c r="I167" s="77">
        <v>28.1</v>
      </c>
      <c r="J167" s="78">
        <f>G167*4.1+H167*9.3+I167*4.1</f>
        <v>223.54000000000002</v>
      </c>
      <c r="K167" s="76">
        <v>99</v>
      </c>
      <c r="L167" s="75">
        <v>16.46</v>
      </c>
    </row>
    <row r="168" spans="1:12" ht="15" x14ac:dyDescent="0.25">
      <c r="A168" s="23"/>
      <c r="B168" s="15"/>
      <c r="C168" s="11"/>
      <c r="D168" s="7" t="s">
        <v>27</v>
      </c>
      <c r="E168" s="40" t="s">
        <v>99</v>
      </c>
      <c r="F168" s="76">
        <v>200</v>
      </c>
      <c r="G168" s="77">
        <v>20.100000000000001</v>
      </c>
      <c r="H168" s="77">
        <v>17.5</v>
      </c>
      <c r="I168" s="77">
        <v>48.4</v>
      </c>
      <c r="J168" s="78">
        <f t="shared" ref="J168:J170" si="78">G168*4.1+H168*9.3+I168*4.1</f>
        <v>443.59999999999997</v>
      </c>
      <c r="K168" s="76">
        <v>139</v>
      </c>
      <c r="L168" s="75">
        <v>51.44</v>
      </c>
    </row>
    <row r="169" spans="1:12" ht="15" customHeight="1" x14ac:dyDescent="0.25">
      <c r="A169" s="23"/>
      <c r="B169" s="15"/>
      <c r="C169" s="11"/>
      <c r="D169" s="7" t="s">
        <v>28</v>
      </c>
      <c r="E169" s="40" t="s">
        <v>82</v>
      </c>
      <c r="F169" s="52"/>
      <c r="G169" s="52"/>
      <c r="H169" s="52"/>
      <c r="I169" s="52"/>
      <c r="J169" s="52"/>
      <c r="K169" s="52"/>
      <c r="L169" s="52"/>
    </row>
    <row r="170" spans="1:12" ht="15" x14ac:dyDescent="0.25">
      <c r="A170" s="23"/>
      <c r="B170" s="15"/>
      <c r="C170" s="11"/>
      <c r="D170" s="7" t="s">
        <v>29</v>
      </c>
      <c r="E170" s="40" t="s">
        <v>68</v>
      </c>
      <c r="F170" s="76">
        <v>180</v>
      </c>
      <c r="G170" s="77">
        <v>0.1</v>
      </c>
      <c r="H170" s="77">
        <v>0.1</v>
      </c>
      <c r="I170" s="77">
        <v>16.7</v>
      </c>
      <c r="J170" s="78">
        <f>G170*4.1+H170*9.3+I170*4.1</f>
        <v>69.809999999999988</v>
      </c>
      <c r="K170" s="76">
        <v>438</v>
      </c>
      <c r="L170" s="75">
        <v>5.18</v>
      </c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 t="s">
        <v>57</v>
      </c>
      <c r="F172" s="67">
        <v>20</v>
      </c>
      <c r="G172" s="68">
        <v>1.3</v>
      </c>
      <c r="H172" s="68">
        <v>0.2</v>
      </c>
      <c r="I172" s="68">
        <v>8.5</v>
      </c>
      <c r="J172" s="69">
        <f>G172*4.1+H172*9.3+I172*4.1</f>
        <v>42.039999999999992</v>
      </c>
      <c r="K172" s="55"/>
      <c r="L172" s="91">
        <v>2.06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710</v>
      </c>
      <c r="G175" s="19">
        <f t="shared" ref="G175:J175" si="79">SUM(G166:G174)</f>
        <v>27.100000000000005</v>
      </c>
      <c r="H175" s="19">
        <f t="shared" si="79"/>
        <v>27.3</v>
      </c>
      <c r="I175" s="19">
        <f t="shared" si="79"/>
        <v>102.7</v>
      </c>
      <c r="J175" s="19">
        <f t="shared" si="79"/>
        <v>786.06999999999994</v>
      </c>
      <c r="K175" s="25"/>
      <c r="L175" s="19">
        <f t="shared" ref="L175" si="80">SUM(L166:L174)</f>
        <v>87.140000000000015</v>
      </c>
    </row>
    <row r="176" spans="1:12" ht="15.75" thickBot="1" x14ac:dyDescent="0.25">
      <c r="A176" s="29">
        <f>A158</f>
        <v>2</v>
      </c>
      <c r="B176" s="30">
        <f>B158</f>
        <v>4</v>
      </c>
      <c r="C176" s="101" t="s">
        <v>4</v>
      </c>
      <c r="D176" s="102"/>
      <c r="E176" s="31"/>
      <c r="F176" s="64">
        <f>F165+F175</f>
        <v>1440</v>
      </c>
      <c r="G176" s="64">
        <f t="shared" ref="G176" si="81">G165+G175</f>
        <v>45.400000000000006</v>
      </c>
      <c r="H176" s="64">
        <f t="shared" ref="H176" si="82">H165+H175</f>
        <v>46.9</v>
      </c>
      <c r="I176" s="64">
        <f t="shared" ref="I176" si="83">I165+I175</f>
        <v>194.2</v>
      </c>
      <c r="J176" s="64">
        <f t="shared" ref="J176:L176" si="84">J165+J175</f>
        <v>1418.5299999999997</v>
      </c>
      <c r="K176" s="64"/>
      <c r="L176" s="64">
        <f t="shared" si="84"/>
        <v>164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76">
        <v>150</v>
      </c>
      <c r="G177" s="77">
        <v>10.7</v>
      </c>
      <c r="H177" s="77">
        <v>14.2</v>
      </c>
      <c r="I177" s="77">
        <v>25.4</v>
      </c>
      <c r="J177" s="78">
        <f>G177*4.1+H177*9.3+I177*4.1</f>
        <v>280.07</v>
      </c>
      <c r="K177" s="76">
        <v>184</v>
      </c>
      <c r="L177" s="79">
        <v>10.82</v>
      </c>
    </row>
    <row r="178" spans="1:12" ht="15" x14ac:dyDescent="0.25">
      <c r="A178" s="23"/>
      <c r="B178" s="15"/>
      <c r="C178" s="11"/>
      <c r="D178" s="6"/>
      <c r="E178" s="40"/>
      <c r="F178" s="52"/>
      <c r="G178" s="52"/>
      <c r="H178" s="52"/>
      <c r="I178" s="52"/>
      <c r="J178" s="52"/>
      <c r="K178" s="52"/>
      <c r="L178" s="52"/>
    </row>
    <row r="179" spans="1:12" ht="15" x14ac:dyDescent="0.25">
      <c r="A179" s="23"/>
      <c r="B179" s="15"/>
      <c r="C179" s="11"/>
      <c r="D179" s="7" t="s">
        <v>22</v>
      </c>
      <c r="E179" s="40" t="s">
        <v>71</v>
      </c>
      <c r="F179" s="76">
        <v>200</v>
      </c>
      <c r="G179" s="77">
        <v>0</v>
      </c>
      <c r="H179" s="77">
        <v>0</v>
      </c>
      <c r="I179" s="77">
        <v>9.6999999999999993</v>
      </c>
      <c r="J179" s="78">
        <f t="shared" ref="J179" si="85">G179*4.1+H179*9.3+I179*4.1</f>
        <v>39.769999999999996</v>
      </c>
      <c r="K179" s="76">
        <v>430</v>
      </c>
      <c r="L179" s="75">
        <v>2.5</v>
      </c>
    </row>
    <row r="180" spans="1:12" ht="15" x14ac:dyDescent="0.25">
      <c r="A180" s="23"/>
      <c r="B180" s="15"/>
      <c r="C180" s="11"/>
      <c r="D180" s="96" t="s">
        <v>30</v>
      </c>
      <c r="E180" s="40" t="s">
        <v>58</v>
      </c>
      <c r="F180" s="76">
        <v>50</v>
      </c>
      <c r="G180" s="77">
        <v>3.8</v>
      </c>
      <c r="H180" s="77">
        <v>1.5</v>
      </c>
      <c r="I180" s="77">
        <v>25.7</v>
      </c>
      <c r="J180" s="78">
        <f>G180*4.1+H180*9.3+I180*4.1</f>
        <v>134.89999999999998</v>
      </c>
      <c r="K180" s="66"/>
      <c r="L180" s="79">
        <v>7.9</v>
      </c>
    </row>
    <row r="181" spans="1:12" ht="15" x14ac:dyDescent="0.25">
      <c r="A181" s="23"/>
      <c r="B181" s="15"/>
      <c r="C181" s="11"/>
      <c r="D181" s="7" t="s">
        <v>23</v>
      </c>
      <c r="E181" s="40" t="s">
        <v>63</v>
      </c>
      <c r="F181" s="76">
        <v>100</v>
      </c>
      <c r="G181" s="77">
        <v>0.8</v>
      </c>
      <c r="H181" s="77">
        <v>0.2</v>
      </c>
      <c r="I181" s="77">
        <v>7.5</v>
      </c>
      <c r="J181" s="78">
        <f t="shared" ref="J181" si="86">G181*4.1+H181*9.3+I181*4.1</f>
        <v>35.89</v>
      </c>
      <c r="K181" s="66"/>
      <c r="L181" s="79">
        <v>28.97</v>
      </c>
    </row>
    <row r="182" spans="1:12" ht="15" x14ac:dyDescent="0.25">
      <c r="A182" s="23"/>
      <c r="B182" s="15"/>
      <c r="C182" s="56" t="s">
        <v>103</v>
      </c>
      <c r="D182" s="60" t="s">
        <v>47</v>
      </c>
      <c r="E182" s="40" t="s">
        <v>59</v>
      </c>
      <c r="F182" s="66">
        <v>200</v>
      </c>
      <c r="G182" s="74">
        <v>3</v>
      </c>
      <c r="H182" s="74">
        <v>3.2</v>
      </c>
      <c r="I182" s="74">
        <v>5.9</v>
      </c>
      <c r="J182" s="74">
        <f>G182*4.1+H182*9.3+I182*4.1</f>
        <v>66.25</v>
      </c>
      <c r="K182" s="66"/>
      <c r="L182" s="98">
        <v>16</v>
      </c>
    </row>
    <row r="183" spans="1:12" ht="15" x14ac:dyDescent="0.25">
      <c r="A183" s="23"/>
      <c r="B183" s="15"/>
      <c r="C183" s="11"/>
      <c r="D183" s="6"/>
      <c r="E183" s="40" t="s">
        <v>60</v>
      </c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700</v>
      </c>
      <c r="G184" s="19">
        <f>SUM(G177:G183)</f>
        <v>18.3</v>
      </c>
      <c r="H184" s="19">
        <f>SUM(H177:H183)</f>
        <v>19.099999999999998</v>
      </c>
      <c r="I184" s="19">
        <f>SUM(I177:I183)</f>
        <v>74.2</v>
      </c>
      <c r="J184" s="19">
        <f>SUM(J177:J183)</f>
        <v>556.87999999999988</v>
      </c>
      <c r="K184" s="25"/>
      <c r="L184" s="19">
        <f>SUM(L177:L183)</f>
        <v>66.19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 t="s">
        <v>64</v>
      </c>
      <c r="F185" s="76">
        <v>60</v>
      </c>
      <c r="G185" s="77">
        <v>1</v>
      </c>
      <c r="H185" s="77">
        <v>1.9</v>
      </c>
      <c r="I185" s="77">
        <v>3.7</v>
      </c>
      <c r="J185" s="78">
        <f>G185*4.1+H185*9.3+I185*4.1</f>
        <v>36.940000000000005</v>
      </c>
      <c r="K185" s="76">
        <v>47</v>
      </c>
      <c r="L185" s="75">
        <v>8.51</v>
      </c>
    </row>
    <row r="186" spans="1:12" ht="15" x14ac:dyDescent="0.25">
      <c r="A186" s="23"/>
      <c r="B186" s="15"/>
      <c r="C186" s="11"/>
      <c r="D186" s="7" t="s">
        <v>26</v>
      </c>
      <c r="E186" s="40" t="s">
        <v>65</v>
      </c>
      <c r="F186" s="76">
        <v>250</v>
      </c>
      <c r="G186" s="77">
        <v>4.8</v>
      </c>
      <c r="H186" s="77">
        <v>6.7</v>
      </c>
      <c r="I186" s="77">
        <v>34.6</v>
      </c>
      <c r="J186" s="78">
        <f t="shared" ref="J186:J189" si="87">G186*4.1+H186*9.3+I186*4.1</f>
        <v>223.85</v>
      </c>
      <c r="K186" s="76">
        <v>82</v>
      </c>
      <c r="L186" s="75">
        <v>16.739999999999998</v>
      </c>
    </row>
    <row r="187" spans="1:12" ht="15" x14ac:dyDescent="0.25">
      <c r="A187" s="23"/>
      <c r="B187" s="15"/>
      <c r="C187" s="11"/>
      <c r="D187" s="7" t="s">
        <v>27</v>
      </c>
      <c r="E187" s="40" t="s">
        <v>96</v>
      </c>
      <c r="F187" s="76">
        <v>200</v>
      </c>
      <c r="G187" s="77">
        <v>19.2</v>
      </c>
      <c r="H187" s="77">
        <v>17.5</v>
      </c>
      <c r="I187" s="77">
        <v>46.6</v>
      </c>
      <c r="J187" s="78">
        <f t="shared" si="87"/>
        <v>432.53</v>
      </c>
      <c r="K187" s="76">
        <v>371</v>
      </c>
      <c r="L187" s="79">
        <v>68</v>
      </c>
    </row>
    <row r="188" spans="1:12" ht="15" x14ac:dyDescent="0.25">
      <c r="A188" s="23"/>
      <c r="B188" s="15"/>
      <c r="C188" s="11"/>
      <c r="D188" s="7" t="s">
        <v>28</v>
      </c>
      <c r="E188" s="40" t="s">
        <v>67</v>
      </c>
      <c r="F188" s="52"/>
      <c r="G188" s="52"/>
      <c r="H188" s="52"/>
      <c r="I188" s="52"/>
      <c r="J188" s="52"/>
      <c r="K188" s="52"/>
      <c r="L188" s="52"/>
    </row>
    <row r="189" spans="1:12" ht="15" x14ac:dyDescent="0.25">
      <c r="A189" s="23"/>
      <c r="B189" s="15"/>
      <c r="C189" s="11"/>
      <c r="D189" s="7" t="s">
        <v>29</v>
      </c>
      <c r="E189" s="40" t="s">
        <v>88</v>
      </c>
      <c r="F189" s="76">
        <v>200</v>
      </c>
      <c r="G189" s="77">
        <v>0</v>
      </c>
      <c r="H189" s="77">
        <v>0</v>
      </c>
      <c r="I189" s="77">
        <v>9.6999999999999993</v>
      </c>
      <c r="J189" s="78">
        <f>G189*4.1+H189*9.3+I189*4.1</f>
        <v>39.769999999999996</v>
      </c>
      <c r="K189" s="76">
        <v>430</v>
      </c>
      <c r="L189" s="75">
        <v>2.5</v>
      </c>
    </row>
    <row r="190" spans="1:12" ht="15" x14ac:dyDescent="0.25">
      <c r="A190" s="23"/>
      <c r="B190" s="15"/>
      <c r="C190" s="11"/>
      <c r="D190" s="7" t="s">
        <v>30</v>
      </c>
      <c r="E190" s="40"/>
      <c r="F190" s="66"/>
      <c r="G190" s="66"/>
      <c r="H190" s="66"/>
      <c r="I190" s="66"/>
      <c r="J190" s="66"/>
      <c r="K190" s="66"/>
      <c r="L190" s="66"/>
    </row>
    <row r="191" spans="1:12" ht="15" x14ac:dyDescent="0.25">
      <c r="A191" s="23"/>
      <c r="B191" s="15"/>
      <c r="C191" s="11"/>
      <c r="D191" s="7" t="s">
        <v>31</v>
      </c>
      <c r="E191" s="40" t="s">
        <v>57</v>
      </c>
      <c r="F191" s="76">
        <v>20</v>
      </c>
      <c r="G191" s="77">
        <v>1.3</v>
      </c>
      <c r="H191" s="77">
        <v>0.2</v>
      </c>
      <c r="I191" s="77">
        <v>8.5</v>
      </c>
      <c r="J191" s="78">
        <f>G191*4.1+H191*9.3+I191*4.1</f>
        <v>42.039999999999992</v>
      </c>
      <c r="K191" s="66"/>
      <c r="L191" s="75">
        <v>2.06</v>
      </c>
    </row>
    <row r="192" spans="1:12" ht="15" x14ac:dyDescent="0.25">
      <c r="A192" s="23"/>
      <c r="B192" s="15"/>
      <c r="C192" s="11"/>
      <c r="D192" s="6"/>
      <c r="E192" s="40"/>
      <c r="F192" s="66"/>
      <c r="G192" s="66"/>
      <c r="H192" s="66"/>
      <c r="I192" s="66"/>
      <c r="J192" s="66"/>
      <c r="K192" s="66"/>
      <c r="L192" s="66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 t="shared" ref="G194:J194" si="88">SUM(G185:G193)</f>
        <v>26.3</v>
      </c>
      <c r="H194" s="19">
        <f t="shared" si="88"/>
        <v>26.3</v>
      </c>
      <c r="I194" s="19">
        <f t="shared" si="88"/>
        <v>103.10000000000001</v>
      </c>
      <c r="J194" s="19">
        <f t="shared" si="88"/>
        <v>775.12999999999988</v>
      </c>
      <c r="K194" s="25"/>
      <c r="L194" s="19">
        <f t="shared" ref="L194" si="89">SUM(L185:L193)</f>
        <v>97.81</v>
      </c>
    </row>
    <row r="195" spans="1:12" ht="15" x14ac:dyDescent="0.2">
      <c r="A195" s="29">
        <f>A177</f>
        <v>2</v>
      </c>
      <c r="B195" s="30">
        <f>B177</f>
        <v>5</v>
      </c>
      <c r="C195" s="101" t="s">
        <v>4</v>
      </c>
      <c r="D195" s="102"/>
      <c r="E195" s="31"/>
      <c r="F195" s="32">
        <f>F184+F194</f>
        <v>1430</v>
      </c>
      <c r="G195" s="32">
        <f t="shared" ref="G195" si="90">G184+G194</f>
        <v>44.6</v>
      </c>
      <c r="H195" s="32">
        <f t="shared" ref="H195" si="91">H184+H194</f>
        <v>45.4</v>
      </c>
      <c r="I195" s="32">
        <f t="shared" ref="I195" si="92">I184+I194</f>
        <v>177.3</v>
      </c>
      <c r="J195" s="32">
        <f t="shared" ref="J195:L195" si="93">J184+J194</f>
        <v>1332.0099999999998</v>
      </c>
      <c r="K195" s="32"/>
      <c r="L195" s="32">
        <f t="shared" si="93"/>
        <v>164</v>
      </c>
    </row>
    <row r="196" spans="1:12" x14ac:dyDescent="0.2">
      <c r="A196" s="27"/>
      <c r="B196" s="28"/>
      <c r="C196" s="103" t="s">
        <v>5</v>
      </c>
      <c r="D196" s="103"/>
      <c r="E196" s="103"/>
      <c r="F196" s="34">
        <f>(F24+F43+F62+F81+F100+F119+F138+F157+F176+F195)/(IF(F24=0,0,1)+IF(F43=0,0,1)+IF(F62=0,0,1)+IF(F81=0,0,1)+IF(F100=0,0,1)+IF(F119=0,0,1)+IF(F138=0,0,1)+IF(F157=0,0,1)+IF(F176=0,0,1)+IF(F195=0,0,1))</f>
        <v>1423.5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44.337000000000003</v>
      </c>
      <c r="H196" s="34">
        <f t="shared" si="94"/>
        <v>44.635999999999989</v>
      </c>
      <c r="I196" s="34">
        <f t="shared" si="94"/>
        <v>180.67000000000002</v>
      </c>
      <c r="J196" s="34">
        <f t="shared" si="94"/>
        <v>1333.4395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olga11</cp:lastModifiedBy>
  <dcterms:created xsi:type="dcterms:W3CDTF">2022-05-16T14:23:56Z</dcterms:created>
  <dcterms:modified xsi:type="dcterms:W3CDTF">2025-01-31T04:43:56Z</dcterms:modified>
</cp:coreProperties>
</file>